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300" tabRatio="735" activeTab="3"/>
  </bookViews>
  <sheets>
    <sheet name="PERSONAL" sheetId="1" r:id="rId1"/>
    <sheet name="EQUIPAMIENTO" sheetId="2" r:id="rId2"/>
    <sheet name="INFRAESTRUCTURA Y MOBILIARIO" sheetId="3" r:id="rId3"/>
    <sheet name="GASTOS OPERACION" sheetId="4" r:id="rId4"/>
    <sheet name="RESUMEN GASTOS OPERACION" sheetId="5" r:id="rId5"/>
    <sheet name="G.ADM. SUP. 12%" sheetId="6" r:id="rId6"/>
    <sheet name="TOTAL" sheetId="7" r:id="rId7"/>
    <sheet name="REITEMIZACIONES FONDEF" sheetId="8" r:id="rId8"/>
    <sheet name="REITEMIZACIONES OTROS PPTOS" sheetId="9" r:id="rId9"/>
  </sheets>
  <definedNames>
    <definedName name="_xlnm.Print_Area" localSheetId="1">'EQUIPAMIENTO'!$A$1:$L$32</definedName>
    <definedName name="_xlnm.Print_Area" localSheetId="5">'G.ADM. SUP. 12%'!$A$1:$J$10</definedName>
    <definedName name="_xlnm.Print_Area" localSheetId="3">'GASTOS OPERACION'!$A$5:$I$20</definedName>
    <definedName name="_xlnm.Print_Area" localSheetId="2">'INFRAESTRUCTURA Y MOBILIARIO'!#REF!</definedName>
    <definedName name="_xlnm.Print_Area" localSheetId="0">'PERSONAL'!$A$1:$Q$63</definedName>
    <definedName name="_xlnm.Print_Area" localSheetId="6">'TOTAL'!$A$1:$F$19</definedName>
  </definedNames>
  <calcPr fullCalcOnLoad="1"/>
</workbook>
</file>

<file path=xl/comments1.xml><?xml version="1.0" encoding="utf-8"?>
<comments xmlns="http://schemas.openxmlformats.org/spreadsheetml/2006/main">
  <authors>
    <author>Pedro Cotal Zuniga</author>
    <author>Victor Fernandez Gonzalez</author>
    <author>Ivan Munoz Salinas</author>
  </authors>
  <commentList>
    <comment ref="B6" authorId="0">
      <text>
        <r>
          <rPr>
            <sz val="9"/>
            <rFont val="Tahoma"/>
            <family val="2"/>
          </rPr>
          <t>Indique la institución beneficiaria o empresa asociada a la que se encuentra vinculado el personal ingresado.</t>
        </r>
      </text>
    </comment>
    <comment ref="C6" authorId="1">
      <text>
        <r>
          <rPr>
            <sz val="9"/>
            <rFont val="Tahoma"/>
            <family val="2"/>
          </rPr>
          <t>Corresponde al pago de personas naturales nacionales o
extranjeras cuyos servicios son contratados exclusivamente para el proyecto, con posterioridad al inicio de este. A plazo fijo, por obra o a plazo indefinido, por la institución beneficiaria, para la ejecución de actividades del proyecto.</t>
        </r>
      </text>
    </comment>
    <comment ref="D6" authorId="1">
      <text>
        <r>
          <rPr>
            <sz val="9"/>
            <rFont val="Tahoma"/>
            <family val="2"/>
          </rPr>
          <t>Corresponde al pago de una asignación adicional al sueldo del personal permanente de las beneficiarias. Contratados con anterioridad al inicio del proyecto y que dedican horas de participación en la ejecución del proyecto.</t>
        </r>
      </text>
    </comment>
    <comment ref="E6" authorId="1">
      <text>
        <r>
          <rPr>
            <sz val="9"/>
            <rFont val="Tahoma"/>
            <family val="2"/>
          </rPr>
          <t>En el caso de personal permanente de la Institución Beneficiaria (incentivos) ingrese el valor por hora de la remuneración de cada personal (o de la empresa asociada en el caso de corresponder a aporte incremental o no incremental), descontando los incentivos de proyectos financiados por el Estado de Chile.</t>
        </r>
      </text>
    </comment>
    <comment ref="G6" authorId="0">
      <text>
        <r>
          <rPr>
            <sz val="9"/>
            <rFont val="Tahoma"/>
            <family val="2"/>
          </rPr>
          <t>La duración de la jornada ordinaria de trabajo en Chile, no excederá de cuarenta y cinco horas semanales.
Sólo ingresar números enteros. Sin decimales o fraccionados.</t>
        </r>
      </text>
    </comment>
    <comment ref="J6" authorId="2">
      <text>
        <r>
          <rPr>
            <sz val="9"/>
            <rFont val="Tahoma"/>
            <family val="2"/>
          </rPr>
          <t>Debe indicar el número de meses que el personal participará en el proyecto.</t>
        </r>
      </text>
    </comment>
    <comment ref="L7" authorId="0">
      <text>
        <r>
          <rPr>
            <sz val="9"/>
            <rFont val="Tahoma"/>
            <family val="2"/>
          </rPr>
          <t>En el caso que el monto corresponda a un aporte incremental o no incremental, de una empresa asociada, en la celda correspondiente ingrese "0" (cero).</t>
        </r>
      </text>
    </comment>
    <comment ref="I6" authorId="0">
      <text>
        <r>
          <rPr>
            <b/>
            <sz val="9"/>
            <rFont val="Tahoma"/>
            <family val="0"/>
          </rPr>
          <t>Pedro Cotal Zuniga:</t>
        </r>
        <r>
          <rPr>
            <sz val="9"/>
            <rFont val="Tahoma"/>
            <family val="0"/>
          </rPr>
          <t xml:space="preserve">
Tope incentivo mensual $500.000.- 
Además, no puede ser superior al aporte institucional como remuneración mensual.</t>
        </r>
      </text>
    </comment>
  </commentList>
</comments>
</file>

<file path=xl/comments2.xml><?xml version="1.0" encoding="utf-8"?>
<comments xmlns="http://schemas.openxmlformats.org/spreadsheetml/2006/main">
  <authors>
    <author>Victor Fernandez Gonzalez</author>
    <author>Compaq</author>
    <author>Pedro Cotal Zuniga</author>
  </authors>
  <commentList>
    <comment ref="C2" authorId="0">
      <text>
        <r>
          <rPr>
            <sz val="9"/>
            <rFont val="Tahoma"/>
            <family val="2"/>
          </rPr>
          <t>Caracterice los equipos indicando capacidades, modelo y marca, además indique expresamente la cantidad. No es necesario adjuntar cotizaciones.</t>
        </r>
      </text>
    </comment>
    <comment ref="D34" authorId="1">
      <text>
        <r>
          <rPr>
            <sz val="8"/>
            <rFont val="Tahoma"/>
            <family val="2"/>
          </rPr>
          <t>Indique si este equipo es crítico para el proyecto y por qué</t>
        </r>
      </text>
    </comment>
    <comment ref="E34" authorId="1">
      <text>
        <r>
          <rPr>
            <sz val="8"/>
            <rFont val="Tahoma"/>
            <family val="2"/>
          </rPr>
          <t>Indique si su "ADQUISICION" es necesaria o si es posible considerar "ARRIENDO" o "SERVICIOS DE TERCEROS". En particular, indique si existe equipo comparable actualmente en la institución y explique brevemente por qué aquél no podría ser utilizado.</t>
        </r>
      </text>
    </comment>
    <comment ref="B2" authorId="2">
      <text>
        <r>
          <rPr>
            <sz val="9"/>
            <rFont val="Tahoma"/>
            <family val="2"/>
          </rPr>
          <t xml:space="preserve">Indique la institución beneficiaria que ejecuta el gasto o la empresa asociada en el caso de corresponder a un aporte incremental o no incremental.
</t>
        </r>
      </text>
    </comment>
    <comment ref="A2" authorId="2">
      <text>
        <r>
          <rPr>
            <sz val="9"/>
            <rFont val="Tahoma"/>
            <family val="2"/>
          </rPr>
          <t>Recuerde que un equipo es considerado como tal sólo en el caso que la entidad beneficiaria lo incluya en el inventario y asegure en la póliza de equipos.</t>
        </r>
      </text>
    </comment>
  </commentList>
</comments>
</file>

<file path=xl/comments3.xml><?xml version="1.0" encoding="utf-8"?>
<comments xmlns="http://schemas.openxmlformats.org/spreadsheetml/2006/main">
  <authors>
    <author>Pedro Cotal Zuniga</author>
  </authors>
  <commentList>
    <comment ref="B2" authorId="0">
      <text>
        <r>
          <rPr>
            <sz val="9"/>
            <rFont val="Tahoma"/>
            <family val="2"/>
          </rPr>
          <t xml:space="preserve">Indique la institución beneficiaria que ejecuta el gasto o la empresa asociada en el caso de corresponder a un aporte incremental o no incremental.
</t>
        </r>
      </text>
    </comment>
  </commentList>
</comments>
</file>

<file path=xl/comments4.xml><?xml version="1.0" encoding="utf-8"?>
<comments xmlns="http://schemas.openxmlformats.org/spreadsheetml/2006/main">
  <authors>
    <author>Pedro Cotal Zuniga</author>
  </authors>
  <commentList>
    <comment ref="B6" authorId="0">
      <text>
        <r>
          <rPr>
            <sz val="9"/>
            <rFont val="Tahoma"/>
            <family val="2"/>
          </rPr>
          <t xml:space="preserve">Indique la institución beneficiaria que ejecuta el gasto o la empresa asociada en el caso de corresponder a un aporte incremental o no incremental.
</t>
        </r>
      </text>
    </comment>
    <comment ref="B23" authorId="0">
      <text>
        <r>
          <rPr>
            <sz val="9"/>
            <rFont val="Tahoma"/>
            <family val="2"/>
          </rPr>
          <t xml:space="preserve">Indique la institución beneficiaria que ejecuta el gasto o la empresa asociada en el caso de corresponder a un aporte incremental o no incremental.
</t>
        </r>
      </text>
    </comment>
    <comment ref="B95" authorId="0">
      <text>
        <r>
          <rPr>
            <sz val="9"/>
            <rFont val="Tahoma"/>
            <family val="2"/>
          </rPr>
          <t xml:space="preserve">Indique la institución beneficiaria que ejecuta el gasto o la empresa asociada en el caso de corresponder a un aporte incremental o no incremental.
</t>
        </r>
      </text>
    </comment>
    <comment ref="B45" authorId="0">
      <text>
        <r>
          <rPr>
            <sz val="9"/>
            <rFont val="Tahoma"/>
            <family val="2"/>
          </rPr>
          <t xml:space="preserve">Indique la institución beneficiaria que ejecuta el gasto o la empresa asociada en el caso de corresponder a un aporte incremental o no incremental.
</t>
        </r>
      </text>
    </comment>
    <comment ref="B60" authorId="0">
      <text>
        <r>
          <rPr>
            <sz val="9"/>
            <rFont val="Tahoma"/>
            <family val="2"/>
          </rPr>
          <t xml:space="preserve">Indique la institución beneficiaria que ejecuta el gasto o la empresa asociada en el caso de corresponder a un aporte incremental o no incremental.
</t>
        </r>
      </text>
    </comment>
    <comment ref="B76" authorId="0">
      <text>
        <r>
          <rPr>
            <sz val="9"/>
            <rFont val="Tahoma"/>
            <family val="2"/>
          </rPr>
          <t xml:space="preserve">Indique la institución beneficiaria que ejecuta el gasto o la empresa asociada en el caso de corresponder a un aporte incremental o no incremental.
</t>
        </r>
      </text>
    </comment>
    <comment ref="B34" authorId="0">
      <text>
        <r>
          <rPr>
            <sz val="9"/>
            <rFont val="Tahoma"/>
            <family val="2"/>
          </rPr>
          <t xml:space="preserve">Indique la institución beneficiaria que ejecuta el gasto o la empresa asociada en el caso de corresponder a un aporte incremental o no incremental.
</t>
        </r>
      </text>
    </comment>
    <comment ref="B86" authorId="0">
      <text>
        <r>
          <rPr>
            <sz val="9"/>
            <rFont val="Tahoma"/>
            <family val="2"/>
          </rPr>
          <t xml:space="preserve">Indique la institución beneficiaria que ejecuta el gasto o la empresa asociada en el caso de corresponder a un aporte incremental o no incremental.
</t>
        </r>
      </text>
    </comment>
    <comment ref="B106" authorId="0">
      <text>
        <r>
          <rPr>
            <sz val="9"/>
            <rFont val="Tahoma"/>
            <family val="2"/>
          </rPr>
          <t xml:space="preserve">Indique la institución beneficiaria que ejecuta el gasto o la empresa asociada en el caso de corresponder a un aporte incremental o no incremental.
</t>
        </r>
      </text>
    </comment>
  </commentList>
</comments>
</file>

<file path=xl/comments6.xml><?xml version="1.0" encoding="utf-8"?>
<comments xmlns="http://schemas.openxmlformats.org/spreadsheetml/2006/main">
  <authors>
    <author>Pedro Cotal Zuniga</author>
  </authors>
  <commentList>
    <comment ref="B2" authorId="0">
      <text>
        <r>
          <rPr>
            <sz val="9"/>
            <rFont val="Tahoma"/>
            <family val="2"/>
          </rPr>
          <t>Indique la institución beneficiaria que ejecuta el gasto.</t>
        </r>
      </text>
    </comment>
  </commentList>
</comments>
</file>

<file path=xl/sharedStrings.xml><?xml version="1.0" encoding="utf-8"?>
<sst xmlns="http://schemas.openxmlformats.org/spreadsheetml/2006/main" count="446" uniqueCount="168">
  <si>
    <t>ITEM</t>
  </si>
  <si>
    <t>HONORARIOS</t>
  </si>
  <si>
    <t>INCENTIVOS</t>
  </si>
  <si>
    <t>SUBTOTAL</t>
  </si>
  <si>
    <t>TOTAL</t>
  </si>
  <si>
    <t>FINANCIAMIENTO</t>
  </si>
  <si>
    <t xml:space="preserve"> </t>
  </si>
  <si>
    <t>SUBCONTRATOS</t>
  </si>
  <si>
    <t>REMUNERACIONES, HONORARIOS E INCENTIVOS</t>
  </si>
  <si>
    <t>DESCRIPCIÓN</t>
  </si>
  <si>
    <t>DESTINO</t>
  </si>
  <si>
    <t>CANTIDAD</t>
  </si>
  <si>
    <t>SOFTWARE</t>
  </si>
  <si>
    <t>PROPIEDAD INTELECTUAL</t>
  </si>
  <si>
    <t>GASTOS DE ADMINISTRACIÓN SUPERIOR</t>
  </si>
  <si>
    <t>EQUIPOS</t>
  </si>
  <si>
    <t>COSTO TOTAL DEL PROYECTO</t>
  </si>
  <si>
    <t>PORCENTAJE</t>
  </si>
  <si>
    <t>INSTITUCION BENEFICIARIA :</t>
  </si>
  <si>
    <t>INCREMENTAL (*)</t>
  </si>
  <si>
    <t>NO INCREMENTAL (*)</t>
  </si>
  <si>
    <t>¿CRITICO ?</t>
  </si>
  <si>
    <t>¿ ADQUISICION ?</t>
  </si>
  <si>
    <t>Obs.: Inserte tantas filas como sea necesario</t>
  </si>
  <si>
    <t>SUMA DE APORTES DE ASOCIADAS</t>
  </si>
  <si>
    <t>Incentivos</t>
  </si>
  <si>
    <t xml:space="preserve">Honorarios </t>
  </si>
  <si>
    <t>MESES A CONTRATAR 
Nº</t>
  </si>
  <si>
    <t>Se sugiere incluir en honorarios a un profesional con capacidades en transferencia y negocios tecnológicos (con recursos de FONDEF o de otras fuentes).</t>
  </si>
  <si>
    <t>COSTO UNITARIO</t>
  </si>
  <si>
    <t>CANTIDAD 
UNIDADES O MESES</t>
  </si>
  <si>
    <t xml:space="preserve">NO  INCREMENTAL (*) </t>
  </si>
  <si>
    <t>CANTIDAD DE DÍAS</t>
  </si>
  <si>
    <t>VIÁTICOS</t>
  </si>
  <si>
    <t>PASAJES</t>
  </si>
  <si>
    <t>INFRAESTRUCTURA</t>
  </si>
  <si>
    <t>NOMBRE DE LA INFRAESTRUCTURA</t>
  </si>
  <si>
    <t>INSTITUCIONAL</t>
  </si>
  <si>
    <t>EMPRESA U OTRA SOCIA CONTRAPARTE</t>
  </si>
  <si>
    <t>NOTAS:</t>
  </si>
  <si>
    <t>CAPACITACIÓN</t>
  </si>
  <si>
    <t>Se sugiere considerar en personal de apoyo la contratación de una persona para gestión financiera del proyecto.</t>
  </si>
  <si>
    <t>(*) Para la definición de los aportes Incrementales y No Incrementales de los Recursos, ver "Definiciones" en las Bases del Concurso.</t>
  </si>
  <si>
    <t>Consideraciones para completar planilla de costos:</t>
  </si>
  <si>
    <t>Sugerencias:</t>
  </si>
  <si>
    <t>Recuerde que al momento de la realización de la compra, se debe cumplir con los requerimientos establecidos en el Convenio de subsidio del proyecto y en el  Manual de Declaración de Gastos  y Rendición de cuentas correspondiente.</t>
  </si>
  <si>
    <t>INSTITUCIÓN O EMPRESA ASOCIADA</t>
  </si>
  <si>
    <t>SEÑALE EL NOMBRE DE LA BENEFICIARIA PRINCIPAL</t>
  </si>
  <si>
    <t>En la columna B: Indique la institución o empresa a la que se encuentra asociado/a el personal ingresado.</t>
  </si>
  <si>
    <t>1) La sumatoria total de incentivos no deberá exceder a la sumatoria total del aporte institucional en remuneraciones.</t>
  </si>
  <si>
    <t>2) El personal que será contratado exclusivamente para el proyecto, debe ser asociado en la columna "C" Honorarios.</t>
  </si>
  <si>
    <t>3) El personal que se encuentra trabajando en la beneficiaria (con anterioridad al inicio del proyecto) y dedica un porcentaje de su trabajo al proyecto debe ser asociado en la columna "D" Incentivos.</t>
  </si>
  <si>
    <t>ITEM
(Señalar nombre y cargo)</t>
  </si>
  <si>
    <t>DIRECTOR(A), DIRECTOR(A) ALTERNO(A), INVESTIGADORES(AS)</t>
  </si>
  <si>
    <t>PROFESIONALES</t>
  </si>
  <si>
    <t>TÉCNICOS</t>
  </si>
  <si>
    <t>PERSONAL DE APOYO Y TESISTAS (PRE Y POST GRADO)</t>
  </si>
  <si>
    <t>ITEM
Nombre del subcontrato 
conforme a programa de actividades</t>
  </si>
  <si>
    <t>OBJETIVO
Debe ingresar de forma clara la descripción del servicio que se requiere contratar</t>
  </si>
  <si>
    <t>DESTINO
Institución capacitadora o nombre del programa</t>
  </si>
  <si>
    <t>PERSONAL
Indicar el nombre del personal del proyecto que será capacitado</t>
  </si>
  <si>
    <t>OBJETIVOS
Señale el objetivo o resultado al que se encuentra asociada esta actividad</t>
  </si>
  <si>
    <t>Recuerde que un equipo es considerado como tal sólo en el caso que la entidad beneficiaria lo incluya en el inventario y asegure en la póliza de equipos.</t>
  </si>
  <si>
    <t>NOMBRE DEL EQUIPO
Detalle los equipos individualmente</t>
  </si>
  <si>
    <t>JUSTIFIQUE LA ADQUISICIÓN O ARRIENDO DE LOS EQUIPOS</t>
  </si>
  <si>
    <t>Nombre del Equipo</t>
  </si>
  <si>
    <t>OBJETIVO DEL VIAJE
Señale el objetivo o resultado al que se encuentra asociada esta actividad</t>
  </si>
  <si>
    <t>CANTIDAD DE PERSONAS QUE VIAJAN</t>
  </si>
  <si>
    <t>Sólo se financia acondicionamiento de infraestructura existente.</t>
  </si>
  <si>
    <t>CANTIDAD UNIDADES O MESES</t>
  </si>
  <si>
    <t>MATERIAL FUNGIBLE</t>
  </si>
  <si>
    <t>SEMINARIOS, PUBLICACIONES Y DIFUSION</t>
  </si>
  <si>
    <t>Aportes FONDEF: Honorarios e Incentivos</t>
  </si>
  <si>
    <t>MONTO MÁXIMO FINANCIABLE POR FONDEF EQUIVALENTE AL TOPE 12%</t>
  </si>
  <si>
    <t>MONTO</t>
  </si>
  <si>
    <t>Máximo FONDEF</t>
  </si>
  <si>
    <t>SUMA DE APORTES DE ASOCIADAS
M$</t>
  </si>
  <si>
    <t>FONDEF
M$</t>
  </si>
  <si>
    <t>CASO ADQUISICIONES O HABILITACIÓN (M$/UNIDAD)</t>
  </si>
  <si>
    <t>Director(a)</t>
  </si>
  <si>
    <t>Director(a) Alterno(a)</t>
  </si>
  <si>
    <t>Investigador(a)</t>
  </si>
  <si>
    <t>INSTITUCIÓN</t>
  </si>
  <si>
    <t>Mínimo Aporte Entidades Asociadas o Empresas</t>
  </si>
  <si>
    <t>GASTOS EN PERSONAL</t>
  </si>
  <si>
    <t>EQUIPAMIENTO</t>
  </si>
  <si>
    <t>INFRAESTRUCTURA Y MOBILILARIO</t>
  </si>
  <si>
    <t>GASTOS DE OPERACIÓN</t>
  </si>
  <si>
    <t>GASTOS DE ADM. SUPERIOR 12% Máx. (ver nota N°1)</t>
  </si>
  <si>
    <t xml:space="preserve">OTROS GASTOS DE OPERACION </t>
  </si>
  <si>
    <t>VIATICOS</t>
  </si>
  <si>
    <t>CAPACITACION</t>
  </si>
  <si>
    <t>OTROS GASTOS DE OPERACIÓN</t>
  </si>
  <si>
    <t>RESUMEN GASTOS DE OPERACIÓN</t>
  </si>
  <si>
    <t>Esta hoja se completará automaticamente al ingresar el detalle de los Gastos de Operación por Subitem, en la hoja GASTOS DE OPERACIÓN.</t>
  </si>
  <si>
    <t>PERSONAL DE ENTIDADES ASOCIADAS</t>
  </si>
  <si>
    <t>CODIGO PROYECTO</t>
  </si>
  <si>
    <t>DETALLE DE RECURSOS PARA EJECUTAR EL PROYECTO:</t>
  </si>
  <si>
    <t xml:space="preserve"> Este gasto no podrá ser superior al 12% de lo solicitado como subsidio FONDEF al proyecto.</t>
  </si>
  <si>
    <t>N°1: Este gasto no podrá ser superior al 12% de lo solicitado como subsidio FONDEF al proyecto.</t>
  </si>
  <si>
    <t>N°2: Los porcentajes de aporte de las entidades beneficiarias y asociadas se deben calcular en relación al monto del subsidio FONDEF.</t>
  </si>
  <si>
    <t>Validación % Aportes (ver nota N°2)</t>
  </si>
  <si>
    <t>PORCENTAJE (en relación al subsidio FONDEF, nota N°2)</t>
  </si>
  <si>
    <t>SEGÚN BASES (ver nota N°2)</t>
  </si>
  <si>
    <t xml:space="preserve">Mínimo Aporte Institucional (Beneficiarias) </t>
  </si>
  <si>
    <t>4) Si se necesitara modificar el personal asociado al proyecto durante su ejecución, se deberá enviar la nómina actualizada.</t>
  </si>
  <si>
    <t>No se podrán adquirir equipos a las entidades asociadas al proyecto, como tampoco en los últimos 4 meses de ejecución del proyecto</t>
  </si>
  <si>
    <t>HISTORIAL REITEMIZACIONES: En esta hoja deben quedar reflejadas todas la reitemizaciones realizadas por el proyecto al presupuesto del subsidio FONDEF con su respectiva justificación. El proyecto debe programar estás reitemizaciones con una periodicidad de seis meses.</t>
  </si>
  <si>
    <t>MODIFICACIÓN PRESUPUESTARIA 1</t>
  </si>
  <si>
    <t>FECHA</t>
  </si>
  <si>
    <t>INSTITUCIÓN FINANCIADORA</t>
  </si>
  <si>
    <t>FONDEF</t>
  </si>
  <si>
    <t>INSTITUCIÓN EJECUTORA</t>
  </si>
  <si>
    <t>PRESUPUESTO ACTUAL</t>
  </si>
  <si>
    <t>PRESUPUESTO MODIFICADO</t>
  </si>
  <si>
    <t>JUSTIFICACIÓN DE LA REITEMIZACIÓN</t>
  </si>
  <si>
    <t>GASTOS DE ADM. SUPERIOR</t>
  </si>
  <si>
    <t>TOTALES</t>
  </si>
  <si>
    <t>MODIFICACIÓN PRESUPUESTARIA 2</t>
  </si>
  <si>
    <t>MODIFICACIÓN PRESUPUESTARIA 3</t>
  </si>
  <si>
    <t>MODIFICACIÓN PRESUPUESTARIA 4</t>
  </si>
  <si>
    <t>PRESUPUETO MODIFICADO</t>
  </si>
  <si>
    <t>HISTORIAL REITEMIZACIONES: En esta hoja deben quedar reflejadas todas la reitemizaciones realizadas por el proyecto al presupuesto de la Entidad(es) Beneficiaria(s) y Entidad(es) Asociada(s) con su respectiva justificación. El proyecto debe programar estas reitemizaciones con una periodicidad de seis meses.</t>
  </si>
  <si>
    <t>SUBTOTAL 
VALOR HORA</t>
  </si>
  <si>
    <t>INCENTIVO MENSUAL</t>
  </si>
  <si>
    <t>APORTE INSTITUCIONAL COMO REMUNERACIÓN MENSUAL</t>
  </si>
  <si>
    <t>HORAS QUE TRABAJARÁ AL MES PARA EL PROYECTO</t>
  </si>
  <si>
    <t>HONORARIOS 
VALOR POR HORA $</t>
  </si>
  <si>
    <t>INCENTIVOS 
VALOR POR HORA $</t>
  </si>
  <si>
    <t>TOTAL PROYECTO 
$</t>
  </si>
  <si>
    <t>INSTITUCIONAL 
$</t>
  </si>
  <si>
    <t>TOTAL
$</t>
  </si>
  <si>
    <t>COMPLETAR EN PESOS $</t>
  </si>
  <si>
    <t>Para proyectos con más de una institución beneficiaria, incluir un set consolidado y un set adicional para cada Institución beneficiaria. (Se entiende por set, al grupo de siete hojas con los distintos items presupuestarios y la hoja Total).</t>
  </si>
  <si>
    <t>Debe incluir un investigador PhD con una participación de 140 HH/mes, o dos que sumen 140 HH/mes. Durante mínimo 18 meses de ejecución del proyecto.</t>
  </si>
  <si>
    <t>Investigador(a) PhD (1 por 140 HH/mes o 2 que sumen 140 HH/mes)</t>
  </si>
  <si>
    <t>En la columna C: Indique el monto de honorarios por hora que percibirá el personal.</t>
  </si>
  <si>
    <t>En la columna D: Indique el monto de incentivos por hora que percibirá el personal.</t>
  </si>
  <si>
    <t>En la columna E: Indique el monto de remuneraciones por hora que percibe el personal.</t>
  </si>
  <si>
    <t>En la columna G: Indique la cantidad de horas mensuales de participación del personal en la ejecución del proyecto. Ingresar sólo números enteros (Sin decimales).</t>
  </si>
  <si>
    <t>En la columna J: Indique el número de meses de duración de la contratación y/o participación en la ejecución del proyecto.</t>
  </si>
  <si>
    <t>En la columna L: Corresponde al aporte institucional en remuneraciones, comprometido por la o las institución(es) beneficiaria(s).</t>
  </si>
  <si>
    <t>En la columna M: Corresponde al aporte incremental de la entidad o empresa asociada al proyecto. Para la definición de los aportes incrementales, ver "Definiciones" en las bases del concurso.</t>
  </si>
  <si>
    <t>En la columna N: Corresponde al aporte no incremental de entidad o empresa asociada al proyecto. Para la definición de los no incrementales, ver "Definiciones" en las bases del concurso.</t>
  </si>
  <si>
    <t>REMUNERACIÓN INSTITUCIONAL 
VALOR POR HORA $</t>
  </si>
  <si>
    <r>
      <t xml:space="preserve">DESCRIPCIÓN
</t>
    </r>
    <r>
      <rPr>
        <b/>
        <sz val="8"/>
        <rFont val="Calibri"/>
        <family val="2"/>
      </rPr>
      <t>Los softwares de uso general no son financiados por FONDEF</t>
    </r>
  </si>
  <si>
    <t>ADQUISICIÓN EQUIPO 
$/UNIDAD</t>
  </si>
  <si>
    <t>USO UNIDADES EXISTENTES ($/MES)</t>
  </si>
  <si>
    <t>INSTITUCIONAL
$</t>
  </si>
  <si>
    <t>INCREMENTAL (*)
$</t>
  </si>
  <si>
    <t>NO INCREMENTAL (*)
$</t>
  </si>
  <si>
    <t>FONDEF
$</t>
  </si>
  <si>
    <t>INSTITUCIONAL $</t>
  </si>
  <si>
    <t>COSTO UNITARIO
$/UNIDAD</t>
  </si>
  <si>
    <t>NO INCREMENTAL (*) $</t>
  </si>
  <si>
    <r>
      <t xml:space="preserve">NOTAS: </t>
    </r>
    <r>
      <rPr>
        <b/>
        <sz val="8"/>
        <color indexed="10"/>
        <rFont val="Calibri"/>
        <family val="2"/>
      </rPr>
      <t>FONDEF no financia paquetes de uso general, tales como: Planilla de cálculo, procesadores de texto, sistemas operativos, etc.</t>
    </r>
  </si>
  <si>
    <r>
      <t xml:space="preserve">NOTAS: </t>
    </r>
    <r>
      <rPr>
        <b/>
        <sz val="8"/>
        <color indexed="10"/>
        <rFont val="Calibri"/>
        <family val="2"/>
      </rPr>
      <t>No se podrán comprar fungibles a las entidades asociadas al proyecto.</t>
    </r>
  </si>
  <si>
    <r>
      <t xml:space="preserve">NOTAS: </t>
    </r>
    <r>
      <rPr>
        <b/>
        <sz val="8"/>
        <color indexed="10"/>
        <rFont val="Calibri"/>
        <family val="2"/>
      </rPr>
      <t>No debe subcontratarse ninguna tarea sustancial. Estas deben ser realizadas por los investigadores del proyecto. No se podrán subcontratar servicios de las entidades asociadas al proyecto.</t>
    </r>
  </si>
  <si>
    <r>
      <t xml:space="preserve">NOTAS: </t>
    </r>
    <r>
      <rPr>
        <b/>
        <sz val="8"/>
        <color indexed="10"/>
        <rFont val="Calibri"/>
        <family val="2"/>
      </rPr>
      <t>Detalle el objetivo de cada viaje y su relación con actividades de Investigación y Desarrollo o de Transferencia Tecnológica. Los montos diarios considerados para viáticos no deben exceder aquellos permitidos por la institución beneficiaria respectiva.</t>
    </r>
  </si>
  <si>
    <r>
      <t xml:space="preserve">NOTAS: </t>
    </r>
    <r>
      <rPr>
        <b/>
        <sz val="8"/>
        <color indexed="10"/>
        <rFont val="Calibri"/>
        <family val="2"/>
      </rPr>
      <t>Se sugiere incluir la contratación de servicios de asesoría en protección de la propiedad intelectual de los resultados finales del proyecto (con recursos de FONDEF o de otras fuentes).</t>
    </r>
  </si>
  <si>
    <r>
      <t xml:space="preserve">NOTAS: </t>
    </r>
    <r>
      <rPr>
        <b/>
        <sz val="8"/>
        <color indexed="10"/>
        <rFont val="Calibri"/>
        <family val="2"/>
      </rPr>
      <t>Recuerde que no se financia capacitaciones que den origen a grados académicos, sólo capacitaciones relacionadas a la ejecución del proyecto. Si alguna de las capacitaciones será realizada por una contraparte internacional, ésta debería otorgar la capacitación a un costo menor, considerándose como parte de su aporte al proyecto.</t>
    </r>
  </si>
  <si>
    <t>VALOR UNITARIO PASAJE 
$</t>
  </si>
  <si>
    <t>VALOR VIÁTICO DIARIO 
$</t>
  </si>
  <si>
    <t>COSTO TOTAL 
$</t>
  </si>
  <si>
    <t>INSTITUCIONAL
  $</t>
  </si>
  <si>
    <t>FONDEF  
 $</t>
  </si>
  <si>
    <t>Monto ($)</t>
  </si>
  <si>
    <t>Evento Publicación y difusión de resultados (monto obligatorio por bases)</t>
  </si>
</sst>
</file>

<file path=xl/styles.xml><?xml version="1.0" encoding="utf-8"?>
<styleSheet xmlns="http://schemas.openxmlformats.org/spreadsheetml/2006/main">
  <numFmts count="3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P_t_s_-;\-* #,##0.00\ _P_t_s_-;_-* &quot;-&quot;??\ _P_t_s_-;_-@_-"/>
    <numFmt numFmtId="179" formatCode="_-* #,##0\ _P_t_s_-;\-* #,##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 #,##0.0;[Red]\-&quot;$&quot;\ #,##0.0"/>
    <numFmt numFmtId="185" formatCode="#,##0_ ;\-#,##0\ "/>
    <numFmt numFmtId="186" formatCode="&quot;$&quot;\ #,##0"/>
    <numFmt numFmtId="187" formatCode="0.0%"/>
    <numFmt numFmtId="188" formatCode="#,##0.0"/>
    <numFmt numFmtId="189" formatCode="#,##0.000"/>
    <numFmt numFmtId="190" formatCode="#,##0.0000"/>
  </numFmts>
  <fonts count="55">
    <font>
      <sz val="10"/>
      <name val="Arial"/>
      <family val="0"/>
    </font>
    <font>
      <sz val="11"/>
      <color indexed="8"/>
      <name val="Calibri"/>
      <family val="2"/>
    </font>
    <font>
      <sz val="8"/>
      <name val="Tahoma"/>
      <family val="2"/>
    </font>
    <font>
      <sz val="9"/>
      <name val="Tahoma"/>
      <family val="2"/>
    </font>
    <font>
      <b/>
      <sz val="9"/>
      <name val="Tahoma"/>
      <family val="0"/>
    </font>
    <font>
      <b/>
      <sz val="8"/>
      <name val="Calibri"/>
      <family val="2"/>
    </font>
    <font>
      <b/>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8"/>
      <color indexed="8"/>
      <name val="Calibri"/>
      <family val="2"/>
    </font>
    <font>
      <b/>
      <sz val="8"/>
      <color indexed="48"/>
      <name val="Calibri"/>
      <family val="2"/>
    </font>
    <font>
      <b/>
      <sz val="8"/>
      <color indexed="30"/>
      <name val="Calibri"/>
      <family val="2"/>
    </font>
    <font>
      <b/>
      <sz val="8"/>
      <color indexed="8"/>
      <name val="Calibri"/>
      <family val="2"/>
    </font>
    <font>
      <sz val="8"/>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0070C0"/>
      <name val="Calibri"/>
      <family val="2"/>
    </font>
    <font>
      <b/>
      <sz val="8"/>
      <color rgb="FFFF0000"/>
      <name val="Calibri"/>
      <family val="2"/>
    </font>
    <font>
      <b/>
      <sz val="8"/>
      <color theme="1"/>
      <name val="Calibri"/>
      <family val="2"/>
    </font>
    <font>
      <sz val="8"/>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99"/>
        <bgColor indexed="64"/>
      </patternFill>
    </fill>
    <fill>
      <patternFill patternType="solid">
        <fgColor theme="0" tint="-0.24997000396251678"/>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medium"/>
      <top>
        <color indexed="63"/>
      </top>
      <bottom style="thin"/>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medium"/>
      <top style="thin"/>
      <bottom style="thin"/>
    </border>
    <border>
      <left style="thin">
        <color rgb="FF000000"/>
      </left>
      <right style="thin">
        <color rgb="FF000000"/>
      </right>
      <top style="thin">
        <color rgb="FF000000"/>
      </top>
      <bottom style="medium"/>
    </border>
    <border>
      <left style="thin">
        <color rgb="FF000000"/>
      </left>
      <right style="thin"/>
      <top style="thin">
        <color rgb="FF000000"/>
      </top>
      <bottom style="medium"/>
    </border>
    <border>
      <left style="medium"/>
      <right style="thin">
        <color rgb="FF000000"/>
      </right>
      <top style="thin">
        <color rgb="FF000000"/>
      </top>
      <bottom style="medium"/>
    </border>
    <border>
      <left style="thin">
        <color rgb="FF000000"/>
      </left>
      <right style="thin">
        <color rgb="FF000000"/>
      </right>
      <top>
        <color indexed="63"/>
      </top>
      <bottom style="medium"/>
    </border>
    <border>
      <left style="thin">
        <color rgb="FF000000"/>
      </left>
      <right>
        <color indexed="63"/>
      </right>
      <top>
        <color indexed="63"/>
      </top>
      <bottom style="medium"/>
    </border>
    <border>
      <left style="thin"/>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right/>
      <top style="thin"/>
      <bottom/>
    </border>
    <border>
      <left style="thin"/>
      <right style="thin"/>
      <top style="thin"/>
      <bottom/>
    </border>
    <border>
      <left style="thin"/>
      <right/>
      <top style="thin"/>
      <bottom/>
    </border>
    <border>
      <left/>
      <right style="thin"/>
      <top style="thin"/>
      <bottom/>
    </border>
    <border>
      <left>
        <color indexed="63"/>
      </left>
      <right>
        <color indexed="63"/>
      </right>
      <top>
        <color indexed="63"/>
      </top>
      <bottom style="thin"/>
    </border>
    <border>
      <left/>
      <right style="thin"/>
      <top/>
      <bottom/>
    </border>
    <border>
      <left/>
      <right style="thin"/>
      <top/>
      <bottom style="thin"/>
    </border>
    <border>
      <left>
        <color indexed="63"/>
      </left>
      <right style="medium"/>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224">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Fill="1" applyAlignment="1">
      <alignment vertical="center"/>
    </xf>
    <xf numFmtId="0" fontId="25" fillId="0" borderId="0" xfId="0" applyFont="1" applyAlignment="1">
      <alignmen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xf>
    <xf numFmtId="0" fontId="5" fillId="33" borderId="12" xfId="0" applyFont="1" applyFill="1" applyBorder="1" applyAlignment="1">
      <alignment horizontal="left" vertical="center"/>
    </xf>
    <xf numFmtId="0" fontId="5" fillId="33" borderId="0" xfId="0" applyFont="1" applyFill="1" applyBorder="1" applyAlignment="1">
      <alignment vertical="center"/>
    </xf>
    <xf numFmtId="0" fontId="25" fillId="33" borderId="0" xfId="0" applyFont="1" applyFill="1" applyBorder="1" applyAlignment="1">
      <alignment vertical="center"/>
    </xf>
    <xf numFmtId="0" fontId="25" fillId="33" borderId="0" xfId="0" applyFont="1" applyFill="1" applyAlignment="1">
      <alignment vertical="center"/>
    </xf>
    <xf numFmtId="0" fontId="25" fillId="0" borderId="10" xfId="0" applyFont="1" applyBorder="1" applyAlignment="1" applyProtection="1">
      <alignment horizontal="left" vertical="center"/>
      <protection locked="0"/>
    </xf>
    <xf numFmtId="3" fontId="25" fillId="0" borderId="10" xfId="0" applyNumberFormat="1" applyFont="1" applyBorder="1" applyAlignment="1" applyProtection="1">
      <alignment horizontal="right" vertical="center"/>
      <protection locked="0"/>
    </xf>
    <xf numFmtId="3" fontId="25" fillId="0" borderId="10" xfId="0" applyNumberFormat="1" applyFont="1" applyBorder="1" applyAlignment="1">
      <alignment horizontal="right" vertical="center"/>
    </xf>
    <xf numFmtId="3" fontId="25" fillId="0" borderId="10" xfId="0" applyNumberFormat="1" applyFont="1" applyBorder="1" applyAlignment="1" applyProtection="1">
      <alignment horizontal="center" vertical="center"/>
      <protection locked="0"/>
    </xf>
    <xf numFmtId="0" fontId="25" fillId="34" borderId="10" xfId="0" applyFont="1" applyFill="1" applyBorder="1" applyAlignment="1" applyProtection="1">
      <alignment horizontal="left" vertical="center"/>
      <protection locked="0"/>
    </xf>
    <xf numFmtId="0" fontId="5" fillId="33" borderId="0" xfId="0" applyFont="1" applyFill="1" applyBorder="1" applyAlignment="1">
      <alignment horizontal="left" vertical="center"/>
    </xf>
    <xf numFmtId="3" fontId="25" fillId="33" borderId="0" xfId="0" applyNumberFormat="1" applyFont="1" applyFill="1" applyBorder="1" applyAlignment="1">
      <alignment horizontal="right" vertical="center"/>
    </xf>
    <xf numFmtId="3" fontId="25" fillId="33" borderId="0" xfId="0" applyNumberFormat="1" applyFont="1" applyFill="1" applyBorder="1" applyAlignment="1" applyProtection="1">
      <alignment horizontal="center" vertical="center"/>
      <protection locked="0"/>
    </xf>
    <xf numFmtId="3" fontId="25" fillId="33" borderId="0" xfId="0" applyNumberFormat="1" applyFont="1" applyFill="1" applyBorder="1" applyAlignment="1" applyProtection="1">
      <alignment horizontal="right" vertical="center"/>
      <protection locked="0"/>
    </xf>
    <xf numFmtId="0" fontId="25" fillId="0" borderId="0" xfId="0" applyFont="1" applyBorder="1" applyAlignment="1">
      <alignment vertical="center"/>
    </xf>
    <xf numFmtId="0" fontId="25" fillId="33" borderId="12"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0" fontId="25" fillId="33" borderId="13" xfId="0" applyFont="1" applyFill="1" applyBorder="1" applyAlignment="1" applyProtection="1">
      <alignment horizontal="center" vertical="center"/>
      <protection locked="0"/>
    </xf>
    <xf numFmtId="0" fontId="25" fillId="33" borderId="14" xfId="0" applyFont="1" applyFill="1" applyBorder="1" applyAlignment="1" applyProtection="1">
      <alignment vertical="center"/>
      <protection locked="0"/>
    </xf>
    <xf numFmtId="0" fontId="5" fillId="33" borderId="13" xfId="0" applyFont="1" applyFill="1" applyBorder="1" applyAlignment="1">
      <alignment vertical="center"/>
    </xf>
    <xf numFmtId="3" fontId="25" fillId="33" borderId="13" xfId="0" applyNumberFormat="1" applyFont="1" applyFill="1" applyBorder="1" applyAlignment="1">
      <alignment horizontal="right" vertical="center"/>
    </xf>
    <xf numFmtId="3" fontId="25" fillId="33" borderId="13" xfId="0" applyNumberFormat="1" applyFont="1" applyFill="1" applyBorder="1" applyAlignment="1">
      <alignment horizontal="center" vertical="center"/>
    </xf>
    <xf numFmtId="3" fontId="5" fillId="35" borderId="10" xfId="0" applyNumberFormat="1" applyFont="1" applyFill="1" applyBorder="1" applyAlignment="1">
      <alignment horizontal="right" vertical="center"/>
    </xf>
    <xf numFmtId="3" fontId="5" fillId="10" borderId="10"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0" fontId="5" fillId="0" borderId="0" xfId="0" applyFont="1" applyBorder="1" applyAlignment="1">
      <alignment vertical="center"/>
    </xf>
    <xf numFmtId="3" fontId="25"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5" fillId="0" borderId="15"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5" fillId="0" borderId="0" xfId="0" applyFont="1" applyFill="1" applyAlignment="1">
      <alignment vertical="center"/>
    </xf>
    <xf numFmtId="0" fontId="5" fillId="0" borderId="16" xfId="0" applyFont="1" applyFill="1" applyBorder="1" applyAlignment="1">
      <alignment vertical="center"/>
    </xf>
    <xf numFmtId="0" fontId="25" fillId="0" borderId="0" xfId="0" applyFont="1" applyFill="1" applyBorder="1" applyAlignment="1">
      <alignment vertical="center"/>
    </xf>
    <xf numFmtId="0" fontId="25" fillId="0" borderId="17" xfId="0" applyFont="1" applyFill="1" applyBorder="1" applyAlignment="1">
      <alignment vertical="center"/>
    </xf>
    <xf numFmtId="0" fontId="25" fillId="0" borderId="16" xfId="0" applyFont="1" applyFill="1" applyBorder="1" applyAlignment="1">
      <alignment vertical="center"/>
    </xf>
    <xf numFmtId="0" fontId="5" fillId="0" borderId="15" xfId="0" applyFont="1" applyFill="1" applyBorder="1" applyAlignment="1">
      <alignment horizontal="center" vertical="center" wrapText="1"/>
    </xf>
    <xf numFmtId="0" fontId="25" fillId="0" borderId="18" xfId="0" applyFont="1" applyFill="1" applyBorder="1" applyAlignment="1">
      <alignment horizontal="left" vertical="center" wrapText="1"/>
    </xf>
    <xf numFmtId="3" fontId="25" fillId="0" borderId="19" xfId="0" applyNumberFormat="1" applyFont="1" applyFill="1" applyBorder="1" applyAlignment="1">
      <alignment horizontal="right" vertical="center" wrapText="1"/>
    </xf>
    <xf numFmtId="3" fontId="25" fillId="0" borderId="20" xfId="0" applyNumberFormat="1" applyFont="1" applyFill="1" applyBorder="1" applyAlignment="1">
      <alignment horizontal="right" vertical="center" wrapText="1"/>
    </xf>
    <xf numFmtId="0" fontId="25" fillId="0" borderId="21" xfId="0" applyFont="1" applyFill="1" applyBorder="1" applyAlignment="1">
      <alignment vertical="center" wrapText="1"/>
    </xf>
    <xf numFmtId="0" fontId="25" fillId="0" borderId="22" xfId="0" applyFont="1" applyFill="1" applyBorder="1" applyAlignment="1">
      <alignment horizontal="left" vertical="center" wrapText="1"/>
    </xf>
    <xf numFmtId="3" fontId="25" fillId="0" borderId="23" xfId="0" applyNumberFormat="1" applyFont="1" applyFill="1" applyBorder="1" applyAlignment="1">
      <alignment horizontal="right" vertical="center" wrapText="1"/>
    </xf>
    <xf numFmtId="3" fontId="25" fillId="0" borderId="24" xfId="0" applyNumberFormat="1" applyFont="1" applyFill="1" applyBorder="1" applyAlignment="1">
      <alignment horizontal="right" vertical="center" wrapText="1"/>
    </xf>
    <xf numFmtId="0" fontId="25" fillId="0" borderId="25" xfId="0" applyFont="1" applyFill="1" applyBorder="1" applyAlignment="1">
      <alignment vertical="center" wrapText="1"/>
    </xf>
    <xf numFmtId="3" fontId="25" fillId="0" borderId="26" xfId="0" applyNumberFormat="1" applyFont="1" applyFill="1" applyBorder="1" applyAlignment="1">
      <alignment horizontal="right" vertical="center" wrapText="1"/>
    </xf>
    <xf numFmtId="3" fontId="25" fillId="0" borderId="27" xfId="0" applyNumberFormat="1" applyFont="1" applyFill="1" applyBorder="1" applyAlignment="1">
      <alignment horizontal="right" vertical="center" wrapText="1"/>
    </xf>
    <xf numFmtId="0" fontId="5" fillId="0" borderId="28" xfId="0" applyFont="1" applyFill="1" applyBorder="1" applyAlignment="1">
      <alignment horizontal="left" vertical="center" wrapText="1"/>
    </xf>
    <xf numFmtId="3" fontId="5" fillId="0" borderId="29" xfId="0" applyNumberFormat="1" applyFont="1" applyFill="1" applyBorder="1" applyAlignment="1">
      <alignment horizontal="right" vertical="center" wrapText="1"/>
    </xf>
    <xf numFmtId="3" fontId="5" fillId="0" borderId="30" xfId="0" applyNumberFormat="1" applyFont="1" applyFill="1" applyBorder="1" applyAlignment="1">
      <alignment horizontal="right" vertical="center" wrapText="1"/>
    </xf>
    <xf numFmtId="0" fontId="25" fillId="0" borderId="31" xfId="0" applyFont="1" applyFill="1" applyBorder="1" applyAlignment="1">
      <alignmen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25" fillId="0" borderId="0" xfId="0" applyFont="1" applyFill="1" applyBorder="1" applyAlignment="1">
      <alignment vertical="center" wrapText="1"/>
    </xf>
    <xf numFmtId="0" fontId="5" fillId="0" borderId="0" xfId="0" applyFont="1" applyFill="1" applyBorder="1" applyAlignment="1">
      <alignment vertical="center"/>
    </xf>
    <xf numFmtId="3" fontId="5" fillId="0" borderId="0" xfId="0" applyNumberFormat="1" applyFont="1" applyAlignment="1" applyProtection="1">
      <alignment vertical="center"/>
      <protection/>
    </xf>
    <xf numFmtId="3" fontId="25" fillId="0" borderId="0" xfId="0" applyNumberFormat="1" applyFont="1" applyAlignment="1" applyProtection="1">
      <alignment vertical="center"/>
      <protection/>
    </xf>
    <xf numFmtId="3" fontId="25" fillId="0" borderId="32" xfId="0" applyNumberFormat="1" applyFont="1" applyBorder="1" applyAlignment="1" applyProtection="1">
      <alignment horizontal="center" vertical="center"/>
      <protection/>
    </xf>
    <xf numFmtId="3" fontId="25" fillId="0" borderId="10" xfId="0" applyNumberFormat="1" applyFont="1" applyBorder="1" applyAlignment="1" applyProtection="1">
      <alignment vertical="center"/>
      <protection/>
    </xf>
    <xf numFmtId="3" fontId="25" fillId="0" borderId="10" xfId="52" applyNumberFormat="1" applyFont="1" applyBorder="1" applyAlignment="1" applyProtection="1">
      <alignment horizontal="right" vertical="center"/>
      <protection/>
    </xf>
    <xf numFmtId="190" fontId="25" fillId="0" borderId="0" xfId="52" applyNumberFormat="1" applyFont="1" applyFill="1" applyBorder="1" applyAlignment="1" applyProtection="1">
      <alignment horizontal="center" vertical="center"/>
      <protection/>
    </xf>
    <xf numFmtId="190" fontId="25" fillId="4" borderId="15" xfId="52" applyNumberFormat="1" applyFont="1" applyFill="1" applyBorder="1" applyAlignment="1" applyProtection="1">
      <alignment horizontal="center" vertical="center"/>
      <protection/>
    </xf>
    <xf numFmtId="3" fontId="5" fillId="0" borderId="10" xfId="0" applyNumberFormat="1" applyFont="1" applyBorder="1" applyAlignment="1" applyProtection="1">
      <alignment vertical="center"/>
      <protection/>
    </xf>
    <xf numFmtId="3" fontId="5" fillId="0" borderId="10" xfId="52" applyNumberFormat="1" applyFont="1" applyBorder="1" applyAlignment="1" applyProtection="1">
      <alignment horizontal="right" vertical="center"/>
      <protection/>
    </xf>
    <xf numFmtId="9" fontId="50" fillId="0" borderId="10" xfId="0" applyNumberFormat="1" applyFont="1" applyBorder="1" applyAlignment="1" applyProtection="1">
      <alignment horizontal="right" vertical="center"/>
      <protection/>
    </xf>
    <xf numFmtId="3" fontId="51" fillId="0" borderId="0" xfId="0" applyNumberFormat="1" applyFont="1" applyBorder="1" applyAlignment="1" applyProtection="1">
      <alignment horizontal="left" vertical="center"/>
      <protection/>
    </xf>
    <xf numFmtId="3" fontId="50" fillId="0" borderId="10" xfId="0" applyNumberFormat="1" applyFont="1" applyBorder="1" applyAlignment="1" applyProtection="1">
      <alignment horizontal="center" vertical="center"/>
      <protection/>
    </xf>
    <xf numFmtId="3" fontId="25" fillId="0" borderId="0" xfId="0" applyNumberFormat="1" applyFont="1" applyBorder="1" applyAlignment="1" applyProtection="1">
      <alignment vertical="center"/>
      <protection/>
    </xf>
    <xf numFmtId="9" fontId="50" fillId="0" borderId="0" xfId="0" applyNumberFormat="1" applyFont="1" applyBorder="1" applyAlignment="1" applyProtection="1">
      <alignment horizontal="center" vertical="center"/>
      <protection/>
    </xf>
    <xf numFmtId="9" fontId="50" fillId="0" borderId="0" xfId="0" applyNumberFormat="1" applyFont="1" applyBorder="1" applyAlignment="1" applyProtection="1">
      <alignment vertical="center"/>
      <protection/>
    </xf>
    <xf numFmtId="3" fontId="5" fillId="36" borderId="33" xfId="0" applyNumberFormat="1" applyFont="1" applyFill="1" applyBorder="1" applyAlignment="1" applyProtection="1">
      <alignment horizontal="center" vertical="center"/>
      <protection/>
    </xf>
    <xf numFmtId="9" fontId="5" fillId="36" borderId="34" xfId="0" applyNumberFormat="1" applyFont="1" applyFill="1" applyBorder="1" applyAlignment="1" applyProtection="1">
      <alignment horizontal="center" vertical="center"/>
      <protection/>
    </xf>
    <xf numFmtId="9" fontId="5" fillId="36" borderId="35" xfId="0" applyNumberFormat="1" applyFont="1" applyFill="1" applyBorder="1" applyAlignment="1" applyProtection="1">
      <alignment horizontal="center" vertical="center"/>
      <protection/>
    </xf>
    <xf numFmtId="3" fontId="5" fillId="36" borderId="36" xfId="0" applyNumberFormat="1" applyFont="1" applyFill="1" applyBorder="1" applyAlignment="1" applyProtection="1">
      <alignment vertical="center"/>
      <protection/>
    </xf>
    <xf numFmtId="9" fontId="5" fillId="34" borderId="37" xfId="58"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3" fontId="5" fillId="36" borderId="39" xfId="0" applyNumberFormat="1" applyFont="1" applyFill="1" applyBorder="1" applyAlignment="1" applyProtection="1">
      <alignment vertical="center"/>
      <protection/>
    </xf>
    <xf numFmtId="9" fontId="5" fillId="34" borderId="10" xfId="58" applyFont="1" applyFill="1" applyBorder="1" applyAlignment="1" applyProtection="1">
      <alignment horizontal="center" vertical="center"/>
      <protection/>
    </xf>
    <xf numFmtId="3" fontId="5" fillId="34" borderId="25" xfId="0" applyNumberFormat="1" applyFont="1" applyFill="1" applyBorder="1" applyAlignment="1" applyProtection="1">
      <alignment horizontal="center" vertical="center"/>
      <protection/>
    </xf>
    <xf numFmtId="3" fontId="5" fillId="36" borderId="40" xfId="0" applyNumberFormat="1" applyFont="1" applyFill="1" applyBorder="1" applyAlignment="1" applyProtection="1">
      <alignment vertical="center"/>
      <protection/>
    </xf>
    <xf numFmtId="9" fontId="5" fillId="34" borderId="41" xfId="58" applyFont="1" applyFill="1" applyBorder="1" applyAlignment="1" applyProtection="1">
      <alignment horizontal="center" vertical="center"/>
      <protection/>
    </xf>
    <xf numFmtId="3" fontId="5" fillId="34" borderId="31"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vertical="center"/>
      <protection/>
    </xf>
    <xf numFmtId="3" fontId="5" fillId="0" borderId="10" xfId="0" applyNumberFormat="1" applyFont="1" applyBorder="1" applyAlignment="1" applyProtection="1">
      <alignment horizontal="center" vertical="center"/>
      <protection/>
    </xf>
    <xf numFmtId="0" fontId="51" fillId="34" borderId="0" xfId="0" applyFont="1" applyFill="1" applyAlignment="1">
      <alignment vertical="center"/>
    </xf>
    <xf numFmtId="0" fontId="25" fillId="34" borderId="0" xfId="0" applyFont="1" applyFill="1" applyAlignment="1">
      <alignment vertical="center"/>
    </xf>
    <xf numFmtId="0" fontId="25" fillId="0" borderId="10" xfId="0" applyFont="1" applyBorder="1" applyAlignment="1" applyProtection="1">
      <alignment vertical="center"/>
      <protection locked="0"/>
    </xf>
    <xf numFmtId="3" fontId="25" fillId="0" borderId="10" xfId="0" applyNumberFormat="1" applyFont="1" applyBorder="1" applyAlignment="1" applyProtection="1">
      <alignment vertical="center"/>
      <protection locked="0"/>
    </xf>
    <xf numFmtId="3" fontId="25" fillId="0" borderId="10" xfId="0" applyNumberFormat="1" applyFont="1" applyBorder="1" applyAlignment="1">
      <alignment vertical="center"/>
    </xf>
    <xf numFmtId="3" fontId="25" fillId="0" borderId="0" xfId="0" applyNumberFormat="1"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3" fontId="25" fillId="0" borderId="13" xfId="0" applyNumberFormat="1" applyFont="1" applyBorder="1" applyAlignment="1">
      <alignment vertical="center"/>
    </xf>
    <xf numFmtId="3" fontId="25" fillId="0" borderId="14" xfId="0" applyNumberFormat="1" applyFont="1" applyBorder="1" applyAlignment="1">
      <alignment vertical="center"/>
    </xf>
    <xf numFmtId="3" fontId="5" fillId="8" borderId="10" xfId="0" applyNumberFormat="1" applyFont="1" applyFill="1" applyBorder="1" applyAlignment="1">
      <alignment vertical="center"/>
    </xf>
    <xf numFmtId="3" fontId="5" fillId="0" borderId="10" xfId="0" applyNumberFormat="1" applyFont="1" applyBorder="1" applyAlignment="1">
      <alignment vertical="center"/>
    </xf>
    <xf numFmtId="3" fontId="5" fillId="10" borderId="10" xfId="0" applyNumberFormat="1" applyFont="1" applyFill="1" applyBorder="1" applyAlignment="1">
      <alignment vertical="center"/>
    </xf>
    <xf numFmtId="3" fontId="5" fillId="0" borderId="0" xfId="0" applyNumberFormat="1" applyFont="1" applyBorder="1" applyAlignment="1">
      <alignment vertical="center"/>
    </xf>
    <xf numFmtId="3" fontId="5" fillId="36" borderId="15" xfId="0" applyNumberFormat="1" applyFont="1" applyFill="1" applyBorder="1" applyAlignment="1">
      <alignment vertical="center"/>
    </xf>
    <xf numFmtId="3" fontId="5" fillId="36" borderId="42" xfId="0" applyNumberFormat="1" applyFont="1" applyFill="1" applyBorder="1" applyAlignment="1">
      <alignment vertical="center"/>
    </xf>
    <xf numFmtId="3" fontId="5" fillId="36" borderId="43" xfId="0" applyNumberFormat="1" applyFont="1" applyFill="1" applyBorder="1" applyAlignment="1">
      <alignment vertical="center"/>
    </xf>
    <xf numFmtId="3" fontId="5" fillId="36" borderId="44" xfId="0" applyNumberFormat="1" applyFont="1" applyFill="1" applyBorder="1" applyAlignment="1">
      <alignment vertical="center"/>
    </xf>
    <xf numFmtId="0" fontId="52" fillId="0" borderId="0" xfId="0" applyFont="1" applyAlignment="1">
      <alignment vertical="center"/>
    </xf>
    <xf numFmtId="0" fontId="25" fillId="0" borderId="0" xfId="0" applyFont="1" applyFill="1" applyBorder="1" applyAlignment="1">
      <alignment horizontal="center" vertical="center" wrapText="1"/>
    </xf>
    <xf numFmtId="3" fontId="25" fillId="0" borderId="0" xfId="0" applyNumberFormat="1" applyFont="1" applyFill="1" applyBorder="1" applyAlignment="1" applyProtection="1">
      <alignment vertical="center"/>
      <protection locked="0"/>
    </xf>
    <xf numFmtId="3" fontId="25" fillId="0" borderId="0" xfId="0" applyNumberFormat="1" applyFont="1" applyFill="1" applyBorder="1" applyAlignment="1">
      <alignment vertical="center"/>
    </xf>
    <xf numFmtId="0" fontId="25" fillId="0" borderId="45" xfId="0" applyFont="1" applyFill="1" applyBorder="1" applyAlignment="1" applyProtection="1">
      <alignment vertical="center"/>
      <protection locked="0"/>
    </xf>
    <xf numFmtId="3" fontId="25" fillId="37" borderId="10" xfId="0" applyNumberFormat="1" applyFont="1" applyFill="1" applyBorder="1" applyAlignment="1">
      <alignment vertical="center"/>
    </xf>
    <xf numFmtId="3" fontId="5" fillId="37" borderId="10" xfId="0" applyNumberFormat="1" applyFont="1" applyFill="1" applyBorder="1" applyAlignment="1">
      <alignment vertical="center"/>
    </xf>
    <xf numFmtId="0" fontId="25" fillId="0" borderId="0" xfId="0" applyFont="1" applyFill="1" applyBorder="1" applyAlignment="1" applyProtection="1">
      <alignment vertical="center"/>
      <protection locked="0"/>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wrapText="1"/>
    </xf>
    <xf numFmtId="0" fontId="51" fillId="0" borderId="0" xfId="0" applyFont="1" applyAlignment="1">
      <alignment vertical="center"/>
    </xf>
    <xf numFmtId="3" fontId="5" fillId="35" borderId="10" xfId="0" applyNumberFormat="1" applyFont="1" applyFill="1" applyBorder="1" applyAlignment="1">
      <alignment vertical="center"/>
    </xf>
    <xf numFmtId="3" fontId="5" fillId="0" borderId="10" xfId="0" applyNumberFormat="1" applyFont="1" applyFill="1" applyBorder="1" applyAlignment="1">
      <alignment vertical="center"/>
    </xf>
    <xf numFmtId="0" fontId="25" fillId="0" borderId="10" xfId="0" applyFont="1" applyBorder="1" applyAlignment="1">
      <alignment vertical="center"/>
    </xf>
    <xf numFmtId="0" fontId="25" fillId="0" borderId="12" xfId="0" applyFont="1" applyBorder="1" applyAlignment="1" applyProtection="1">
      <alignment vertical="center"/>
      <protection locked="0"/>
    </xf>
    <xf numFmtId="0" fontId="25" fillId="0" borderId="13" xfId="0" applyFont="1" applyBorder="1" applyAlignment="1">
      <alignment vertical="center"/>
    </xf>
    <xf numFmtId="0" fontId="5" fillId="0" borderId="10" xfId="0" applyFont="1" applyBorder="1" applyAlignment="1">
      <alignment vertical="center"/>
    </xf>
    <xf numFmtId="3" fontId="5" fillId="35" borderId="32" xfId="0" applyNumberFormat="1" applyFont="1" applyFill="1" applyBorder="1" applyAlignment="1">
      <alignment vertical="center"/>
    </xf>
    <xf numFmtId="0" fontId="5" fillId="0" borderId="0" xfId="0" applyFont="1" applyAlignment="1">
      <alignment vertical="center" wrapText="1"/>
    </xf>
    <xf numFmtId="3" fontId="5" fillId="0" borderId="13" xfId="0" applyNumberFormat="1" applyFont="1" applyBorder="1" applyAlignment="1">
      <alignment vertical="center"/>
    </xf>
    <xf numFmtId="0" fontId="25" fillId="0" borderId="46" xfId="0" applyFont="1" applyBorder="1" applyAlignment="1">
      <alignment vertical="center" wrapText="1"/>
    </xf>
    <xf numFmtId="3" fontId="25" fillId="0" borderId="46" xfId="0" applyNumberFormat="1" applyFont="1" applyBorder="1" applyAlignment="1">
      <alignment vertical="center" wrapText="1"/>
    </xf>
    <xf numFmtId="0" fontId="25" fillId="0" borderId="32" xfId="0" applyFont="1" applyBorder="1" applyAlignment="1">
      <alignment horizontal="center" vertical="center"/>
    </xf>
    <xf numFmtId="0" fontId="25" fillId="0" borderId="10" xfId="0" applyFont="1" applyFill="1" applyBorder="1" applyAlignment="1">
      <alignment vertical="center"/>
    </xf>
    <xf numFmtId="3" fontId="25" fillId="0" borderId="10" xfId="0" applyNumberFormat="1" applyFont="1" applyFill="1" applyBorder="1" applyAlignment="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10" xfId="0" applyFont="1" applyBorder="1" applyAlignment="1">
      <alignment horizontal="center" vertical="center"/>
    </xf>
    <xf numFmtId="0" fontId="25" fillId="0" borderId="25"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31" xfId="0" applyFont="1" applyBorder="1" applyAlignment="1">
      <alignment horizontal="center" vertical="center"/>
    </xf>
    <xf numFmtId="0" fontId="25" fillId="0" borderId="10" xfId="0" applyFont="1" applyBorder="1" applyAlignment="1">
      <alignment horizontal="center" vertical="center" wrapText="1"/>
    </xf>
    <xf numFmtId="10" fontId="25" fillId="33" borderId="0" xfId="59" applyNumberFormat="1" applyFont="1" applyFill="1" applyBorder="1" applyAlignment="1">
      <alignment horizontal="center" vertical="center"/>
    </xf>
    <xf numFmtId="10" fontId="25" fillId="33" borderId="0" xfId="59" applyNumberFormat="1" applyFont="1" applyFill="1" applyBorder="1" applyAlignment="1" applyProtection="1">
      <alignment horizontal="center" vertical="center"/>
      <protection locked="0"/>
    </xf>
    <xf numFmtId="10" fontId="25" fillId="33" borderId="13" xfId="59" applyNumberFormat="1" applyFont="1" applyFill="1" applyBorder="1" applyAlignment="1" applyProtection="1">
      <alignment horizontal="center" vertical="center"/>
      <protection locked="0"/>
    </xf>
    <xf numFmtId="10" fontId="25" fillId="33" borderId="13" xfId="59" applyNumberFormat="1" applyFont="1" applyFill="1" applyBorder="1" applyAlignment="1">
      <alignment horizontal="center" vertical="center"/>
    </xf>
    <xf numFmtId="0" fontId="25" fillId="34" borderId="0" xfId="56" applyFont="1" applyFill="1" applyAlignment="1">
      <alignment vertical="center"/>
      <protection/>
    </xf>
    <xf numFmtId="0" fontId="25" fillId="0" borderId="0" xfId="56" applyFont="1" applyAlignment="1">
      <alignment vertical="center"/>
      <protection/>
    </xf>
    <xf numFmtId="0" fontId="25" fillId="0" borderId="32" xfId="56" applyFont="1" applyBorder="1" applyAlignment="1">
      <alignment horizontal="center" vertical="center"/>
      <protection/>
    </xf>
    <xf numFmtId="0" fontId="25" fillId="0" borderId="32" xfId="56" applyFont="1" applyBorder="1" applyAlignment="1">
      <alignment horizontal="center" vertical="center" wrapText="1"/>
      <protection/>
    </xf>
    <xf numFmtId="0" fontId="25" fillId="0" borderId="10" xfId="56" applyFont="1" applyBorder="1" applyAlignment="1">
      <alignment vertical="center" wrapText="1"/>
      <protection/>
    </xf>
    <xf numFmtId="0" fontId="5" fillId="0" borderId="12" xfId="56" applyFont="1" applyBorder="1" applyAlignment="1">
      <alignment vertical="center"/>
      <protection/>
    </xf>
    <xf numFmtId="0" fontId="5" fillId="0" borderId="13" xfId="56" applyFont="1" applyBorder="1" applyAlignment="1">
      <alignment vertical="center"/>
      <protection/>
    </xf>
    <xf numFmtId="0" fontId="25" fillId="0" borderId="13" xfId="56" applyFont="1" applyBorder="1" applyAlignment="1">
      <alignment vertical="center"/>
      <protection/>
    </xf>
    <xf numFmtId="0" fontId="25" fillId="0" borderId="14" xfId="56" applyFont="1" applyBorder="1" applyAlignment="1">
      <alignment vertical="center"/>
      <protection/>
    </xf>
    <xf numFmtId="3" fontId="25" fillId="0" borderId="0" xfId="56" applyNumberFormat="1" applyFont="1" applyAlignment="1">
      <alignment vertical="center"/>
      <protection/>
    </xf>
    <xf numFmtId="0" fontId="25" fillId="34" borderId="10" xfId="0" applyFont="1" applyFill="1" applyBorder="1" applyAlignment="1" applyProtection="1">
      <alignment vertical="center"/>
      <protection locked="0"/>
    </xf>
    <xf numFmtId="0" fontId="5" fillId="34" borderId="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47"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32" xfId="0" applyFont="1" applyBorder="1" applyAlignment="1">
      <alignment horizontal="center" vertical="center" wrapText="1"/>
    </xf>
    <xf numFmtId="0" fontId="25" fillId="35" borderId="47" xfId="0" applyFont="1" applyFill="1" applyBorder="1" applyAlignment="1">
      <alignment horizontal="center" vertical="center" wrapText="1"/>
    </xf>
    <xf numFmtId="0" fontId="25" fillId="35" borderId="45" xfId="0" applyFont="1" applyFill="1" applyBorder="1" applyAlignment="1">
      <alignment horizontal="center" vertical="center" wrapText="1"/>
    </xf>
    <xf numFmtId="0" fontId="25" fillId="35" borderId="32" xfId="0" applyFont="1" applyFill="1"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35" borderId="10" xfId="0" applyFont="1" applyFill="1" applyBorder="1" applyAlignment="1">
      <alignment horizontal="center" vertical="center" wrapText="1"/>
    </xf>
    <xf numFmtId="0" fontId="25" fillId="0" borderId="32" xfId="0" applyFont="1" applyBorder="1" applyAlignment="1">
      <alignment horizontal="center" vertical="center"/>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2" xfId="0" applyFont="1" applyBorder="1" applyAlignment="1">
      <alignment horizontal="center" vertical="center" wrapText="1"/>
    </xf>
    <xf numFmtId="0" fontId="51" fillId="34" borderId="0" xfId="0" applyFont="1" applyFill="1" applyAlignment="1">
      <alignment horizontal="center" vertical="center"/>
    </xf>
    <xf numFmtId="0" fontId="51" fillId="34" borderId="50"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25" fillId="0" borderId="14" xfId="0" applyFont="1" applyBorder="1" applyAlignment="1">
      <alignment horizontal="center" vertical="center"/>
    </xf>
    <xf numFmtId="0" fontId="51" fillId="0" borderId="50" xfId="0" applyFont="1" applyBorder="1" applyAlignment="1">
      <alignment horizontal="center" vertical="center"/>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7" xfId="0" applyFont="1" applyBorder="1" applyAlignment="1">
      <alignment horizontal="center" vertical="center"/>
    </xf>
    <xf numFmtId="0" fontId="25" fillId="0" borderId="45" xfId="0" applyFont="1" applyBorder="1" applyAlignment="1">
      <alignment horizontal="center" vertical="center"/>
    </xf>
    <xf numFmtId="0" fontId="25" fillId="0" borderId="49" xfId="0" applyFont="1" applyBorder="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47" xfId="56" applyFont="1" applyBorder="1" applyAlignment="1">
      <alignment horizontal="center" vertical="center"/>
      <protection/>
    </xf>
    <xf numFmtId="0" fontId="25" fillId="0" borderId="45" xfId="56" applyFont="1" applyBorder="1" applyAlignment="1">
      <alignment horizontal="center" vertical="center"/>
      <protection/>
    </xf>
    <xf numFmtId="0" fontId="25" fillId="0" borderId="32" xfId="56" applyFont="1" applyBorder="1" applyAlignment="1">
      <alignment horizontal="center" vertical="center"/>
      <protection/>
    </xf>
    <xf numFmtId="0" fontId="25" fillId="0" borderId="10" xfId="56" applyFont="1" applyBorder="1" applyAlignment="1">
      <alignment horizontal="center" vertical="center" wrapText="1"/>
      <protection/>
    </xf>
    <xf numFmtId="0" fontId="25" fillId="0" borderId="10" xfId="56" applyFont="1" applyBorder="1" applyAlignment="1">
      <alignment horizontal="center" vertical="center"/>
      <protection/>
    </xf>
    <xf numFmtId="0" fontId="25" fillId="0" borderId="47" xfId="56" applyFont="1" applyBorder="1" applyAlignment="1">
      <alignment horizontal="center" vertical="center" wrapText="1"/>
      <protection/>
    </xf>
    <xf numFmtId="0" fontId="25" fillId="0" borderId="45" xfId="56" applyFont="1" applyBorder="1" applyAlignment="1">
      <alignment horizontal="center" vertical="center" wrapText="1"/>
      <protection/>
    </xf>
    <xf numFmtId="0" fontId="25" fillId="0" borderId="32" xfId="56" applyFont="1" applyBorder="1" applyAlignment="1">
      <alignment horizontal="center" vertical="center" wrapText="1"/>
      <protection/>
    </xf>
    <xf numFmtId="0" fontId="25" fillId="0" borderId="12" xfId="56" applyFont="1" applyBorder="1" applyAlignment="1">
      <alignment horizontal="center" vertical="center"/>
      <protection/>
    </xf>
    <xf numFmtId="0" fontId="25" fillId="0" borderId="13" xfId="56" applyFont="1" applyBorder="1" applyAlignment="1">
      <alignment horizontal="center" vertical="center"/>
      <protection/>
    </xf>
    <xf numFmtId="0" fontId="25" fillId="0" borderId="14" xfId="56" applyFont="1" applyBorder="1" applyAlignment="1">
      <alignment horizontal="center" vertical="center"/>
      <protection/>
    </xf>
    <xf numFmtId="0" fontId="5" fillId="0" borderId="46" xfId="0" applyFont="1" applyBorder="1" applyAlignment="1">
      <alignment horizontal="left" vertical="center" wrapText="1"/>
    </xf>
    <xf numFmtId="0" fontId="5" fillId="0" borderId="53" xfId="0" applyFont="1" applyBorder="1" applyAlignment="1">
      <alignment horizontal="left" vertical="center" wrapText="1"/>
    </xf>
    <xf numFmtId="0" fontId="5" fillId="0" borderId="46" xfId="56" applyFont="1" applyBorder="1" applyAlignment="1">
      <alignment horizontal="left" vertical="center" wrapText="1"/>
      <protection/>
    </xf>
    <xf numFmtId="0" fontId="5" fillId="0" borderId="53" xfId="56" applyFont="1" applyBorder="1" applyAlignment="1">
      <alignment horizontal="left" vertical="center" wrapText="1"/>
      <protection/>
    </xf>
    <xf numFmtId="0" fontId="25" fillId="0" borderId="54" xfId="0" applyFont="1" applyBorder="1" applyAlignment="1">
      <alignment horizontal="center" vertical="center" wrapText="1"/>
    </xf>
    <xf numFmtId="0" fontId="25" fillId="0" borderId="11" xfId="0" applyFont="1" applyBorder="1" applyAlignment="1">
      <alignment horizontal="center" vertical="center" wrapText="1"/>
    </xf>
    <xf numFmtId="0" fontId="53" fillId="0" borderId="0" xfId="0" applyFont="1" applyAlignment="1">
      <alignment horizontal="center" vertical="center"/>
    </xf>
    <xf numFmtId="3" fontId="50" fillId="0" borderId="12" xfId="0" applyNumberFormat="1" applyFont="1" applyBorder="1" applyAlignment="1" applyProtection="1">
      <alignment horizontal="center" vertical="center"/>
      <protection/>
    </xf>
    <xf numFmtId="3" fontId="50" fillId="0" borderId="14" xfId="0" applyNumberFormat="1" applyFont="1" applyBorder="1" applyAlignment="1" applyProtection="1">
      <alignment horizontal="center" vertical="center"/>
      <protection/>
    </xf>
    <xf numFmtId="3" fontId="25" fillId="0" borderId="12" xfId="0" applyNumberFormat="1" applyFont="1" applyBorder="1" applyAlignment="1" applyProtection="1">
      <alignment horizontal="center" vertical="center"/>
      <protection/>
    </xf>
    <xf numFmtId="3" fontId="25" fillId="0" borderId="14" xfId="0" applyNumberFormat="1" applyFont="1" applyBorder="1" applyAlignment="1" applyProtection="1">
      <alignment horizontal="center" vertical="center"/>
      <protection/>
    </xf>
    <xf numFmtId="3" fontId="25" fillId="0" borderId="47" xfId="0" applyNumberFormat="1" applyFont="1" applyBorder="1" applyAlignment="1" applyProtection="1">
      <alignment horizontal="center" vertical="center" wrapText="1"/>
      <protection/>
    </xf>
    <xf numFmtId="3" fontId="25" fillId="0" borderId="32" xfId="0" applyNumberFormat="1" applyFont="1" applyBorder="1" applyAlignment="1" applyProtection="1">
      <alignment horizontal="center" vertical="center"/>
      <protection/>
    </xf>
    <xf numFmtId="3" fontId="25" fillId="0" borderId="45" xfId="0" applyNumberFormat="1" applyFont="1" applyBorder="1" applyAlignment="1" applyProtection="1">
      <alignment horizontal="center" vertical="center" wrapText="1"/>
      <protection/>
    </xf>
    <xf numFmtId="3" fontId="25" fillId="0" borderId="32" xfId="0" applyNumberFormat="1" applyFont="1" applyBorder="1" applyAlignment="1" applyProtection="1">
      <alignment horizontal="center" vertical="center" wrapText="1"/>
      <protection/>
    </xf>
    <xf numFmtId="3" fontId="25" fillId="0" borderId="47" xfId="0" applyNumberFormat="1" applyFont="1" applyBorder="1" applyAlignment="1" applyProtection="1">
      <alignment horizontal="center" vertical="center"/>
      <protection/>
    </xf>
    <xf numFmtId="3" fontId="25" fillId="0" borderId="45" xfId="0" applyNumberFormat="1" applyFont="1" applyBorder="1" applyAlignment="1" applyProtection="1">
      <alignment horizontal="center" vertical="center"/>
      <protection/>
    </xf>
    <xf numFmtId="3" fontId="25" fillId="0" borderId="13" xfId="0" applyNumberFormat="1" applyFont="1" applyBorder="1" applyAlignment="1" applyProtection="1">
      <alignment horizontal="center" vertical="center"/>
      <protection/>
    </xf>
    <xf numFmtId="0" fontId="5" fillId="38" borderId="42" xfId="0" applyFont="1" applyFill="1" applyBorder="1" applyAlignment="1">
      <alignment horizontal="center" vertical="center"/>
    </xf>
    <xf numFmtId="0" fontId="5" fillId="38" borderId="43" xfId="0" applyFont="1" applyFill="1" applyBorder="1" applyAlignment="1">
      <alignment horizontal="center" vertical="center"/>
    </xf>
    <xf numFmtId="0" fontId="5" fillId="38" borderId="4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dxfs count="106">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ill>
        <patternFill>
          <bgColor theme="6" tint="0.3999499976634979"/>
        </patternFill>
      </fill>
    </dxf>
    <dxf>
      <fill>
        <patternFill>
          <bgColor theme="6" tint="0.5999600291252136"/>
        </patternFill>
      </fill>
    </dxf>
    <dxf>
      <font>
        <color rgb="FFFF0000"/>
      </font>
      <fill>
        <patternFill>
          <bgColor rgb="FFFFFF00"/>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0000"/>
      </font>
      <fill>
        <patternFill>
          <bgColor rgb="FFFFFF00"/>
        </patternFill>
      </fill>
    </dxf>
    <dxf>
      <fill>
        <patternFill>
          <bgColor theme="6" tint="0.5999600291252136"/>
        </patternFill>
      </fill>
    </dxf>
    <dxf>
      <fill>
        <patternFill>
          <bgColor theme="3" tint="0.7999799847602844"/>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0000"/>
      </font>
      <fill>
        <patternFill>
          <bgColor rgb="FFFFFF00"/>
        </patternFill>
      </fill>
    </dxf>
    <dxf>
      <fill>
        <patternFill>
          <bgColor theme="6" tint="0.5999600291252136"/>
        </patternFill>
      </fill>
    </dxf>
    <dxf>
      <fill>
        <patternFill>
          <bgColor theme="3" tint="0.7999799847602844"/>
        </patternFill>
      </fill>
    </dxf>
    <dxf>
      <fill>
        <patternFill>
          <bgColor theme="6" tint="0.5999600291252136"/>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63"/>
  <sheetViews>
    <sheetView showGridLines="0" zoomScalePageLayoutView="0" workbookViewId="0" topLeftCell="A1">
      <pane ySplit="8" topLeftCell="A9" activePane="bottomLeft" state="frozen"/>
      <selection pane="topLeft" activeCell="A1" sqref="A1"/>
      <selection pane="bottomLeft" activeCell="A1" sqref="A1"/>
    </sheetView>
  </sheetViews>
  <sheetFormatPr defaultColWidth="11.421875" defaultRowHeight="12.75"/>
  <cols>
    <col min="1" max="1" width="34.8515625" style="5" customWidth="1"/>
    <col min="2" max="2" width="10.7109375" style="5" customWidth="1"/>
    <col min="3" max="3" width="9.421875" style="5" customWidth="1"/>
    <col min="4" max="4" width="8.7109375" style="5" bestFit="1" customWidth="1"/>
    <col min="5" max="5" width="11.421875" style="5" customWidth="1"/>
    <col min="6" max="6" width="7.57421875" style="5" bestFit="1" customWidth="1"/>
    <col min="7" max="7" width="8.421875" style="5" customWidth="1"/>
    <col min="8" max="8" width="11.28125" style="5" customWidth="1"/>
    <col min="9" max="9" width="8.00390625" style="5" customWidth="1"/>
    <col min="10" max="10" width="8.7109375" style="5" bestFit="1" customWidth="1"/>
    <col min="11" max="11" width="9.57421875" style="5" customWidth="1"/>
    <col min="12" max="12" width="10.8515625" style="5" bestFit="1" customWidth="1"/>
    <col min="13" max="14" width="10.140625" style="5" bestFit="1" customWidth="1"/>
    <col min="15" max="16" width="9.00390625" style="5" customWidth="1"/>
    <col min="17" max="17" width="9.140625" style="5" bestFit="1" customWidth="1"/>
    <col min="18" max="16384" width="11.421875" style="5" customWidth="1"/>
  </cols>
  <sheetData>
    <row r="1" spans="1:6" s="1" customFormat="1" ht="11.25">
      <c r="A1" s="1" t="s">
        <v>97</v>
      </c>
      <c r="B1" s="178" t="s">
        <v>96</v>
      </c>
      <c r="C1" s="178"/>
      <c r="D1" s="178"/>
      <c r="E1" s="178"/>
      <c r="F1" s="178"/>
    </row>
    <row r="2" spans="1:6" s="1" customFormat="1" ht="11.25">
      <c r="A2" s="1" t="s">
        <v>18</v>
      </c>
      <c r="B2" s="178" t="s">
        <v>47</v>
      </c>
      <c r="C2" s="178"/>
      <c r="D2" s="178"/>
      <c r="E2" s="178"/>
      <c r="F2" s="178"/>
    </row>
    <row r="3" spans="1:6" s="1" customFormat="1" ht="11.25">
      <c r="A3" s="2" t="s">
        <v>133</v>
      </c>
      <c r="B3" s="3"/>
      <c r="C3" s="3"/>
      <c r="D3" s="3"/>
      <c r="E3" s="3"/>
      <c r="F3" s="4"/>
    </row>
    <row r="4" s="1" customFormat="1" ht="11.25">
      <c r="F4" s="4"/>
    </row>
    <row r="5" spans="1:6" s="1" customFormat="1" ht="11.25">
      <c r="A5" s="1" t="s">
        <v>8</v>
      </c>
      <c r="B5" s="179" t="s">
        <v>132</v>
      </c>
      <c r="C5" s="179"/>
      <c r="D5" s="179"/>
      <c r="E5" s="179"/>
      <c r="F5" s="179"/>
    </row>
    <row r="6" spans="1:17" ht="11.25">
      <c r="A6" s="163" t="s">
        <v>52</v>
      </c>
      <c r="B6" s="165" t="s">
        <v>46</v>
      </c>
      <c r="C6" s="165" t="s">
        <v>127</v>
      </c>
      <c r="D6" s="165" t="s">
        <v>128</v>
      </c>
      <c r="E6" s="165" t="s">
        <v>144</v>
      </c>
      <c r="F6" s="165" t="s">
        <v>123</v>
      </c>
      <c r="G6" s="165" t="s">
        <v>126</v>
      </c>
      <c r="H6" s="165" t="s">
        <v>125</v>
      </c>
      <c r="I6" s="165" t="s">
        <v>124</v>
      </c>
      <c r="J6" s="165" t="s">
        <v>27</v>
      </c>
      <c r="K6" s="168" t="s">
        <v>129</v>
      </c>
      <c r="L6" s="171" t="s">
        <v>5</v>
      </c>
      <c r="M6" s="172"/>
      <c r="N6" s="172"/>
      <c r="O6" s="172"/>
      <c r="P6" s="172"/>
      <c r="Q6" s="173" t="s">
        <v>131</v>
      </c>
    </row>
    <row r="7" spans="1:17" ht="11.25">
      <c r="A7" s="164"/>
      <c r="B7" s="166"/>
      <c r="C7" s="166"/>
      <c r="D7" s="166"/>
      <c r="E7" s="166"/>
      <c r="F7" s="166"/>
      <c r="G7" s="166"/>
      <c r="H7" s="166"/>
      <c r="I7" s="166"/>
      <c r="J7" s="166"/>
      <c r="K7" s="169"/>
      <c r="L7" s="165" t="s">
        <v>130</v>
      </c>
      <c r="M7" s="175" t="s">
        <v>76</v>
      </c>
      <c r="N7" s="176"/>
      <c r="O7" s="177" t="s">
        <v>77</v>
      </c>
      <c r="P7" s="172"/>
      <c r="Q7" s="173"/>
    </row>
    <row r="8" spans="1:17" ht="33.75">
      <c r="A8" s="164"/>
      <c r="B8" s="167"/>
      <c r="C8" s="167"/>
      <c r="D8" s="167"/>
      <c r="E8" s="167"/>
      <c r="F8" s="167"/>
      <c r="G8" s="167"/>
      <c r="H8" s="167"/>
      <c r="I8" s="167"/>
      <c r="J8" s="167"/>
      <c r="K8" s="170"/>
      <c r="L8" s="174"/>
      <c r="M8" s="146" t="s">
        <v>19</v>
      </c>
      <c r="N8" s="146" t="s">
        <v>31</v>
      </c>
      <c r="O8" s="7" t="s">
        <v>1</v>
      </c>
      <c r="P8" s="7" t="s">
        <v>2</v>
      </c>
      <c r="Q8" s="173"/>
    </row>
    <row r="9" spans="1:17" ht="11.25">
      <c r="A9" s="8" t="s">
        <v>53</v>
      </c>
      <c r="B9" s="9"/>
      <c r="C9" s="10"/>
      <c r="D9" s="10"/>
      <c r="E9" s="10"/>
      <c r="F9" s="10"/>
      <c r="G9" s="147"/>
      <c r="H9" s="147"/>
      <c r="I9" s="147"/>
      <c r="J9" s="10"/>
      <c r="K9" s="10"/>
      <c r="L9" s="10"/>
      <c r="M9" s="10"/>
      <c r="N9" s="10"/>
      <c r="O9" s="10"/>
      <c r="P9" s="10"/>
      <c r="Q9" s="11"/>
    </row>
    <row r="10" spans="1:17" ht="11.25">
      <c r="A10" s="12" t="s">
        <v>79</v>
      </c>
      <c r="B10" s="12"/>
      <c r="C10" s="13">
        <v>0</v>
      </c>
      <c r="D10" s="13">
        <v>0</v>
      </c>
      <c r="E10" s="13">
        <v>0</v>
      </c>
      <c r="F10" s="14">
        <f>SUM(C10:E10)</f>
        <v>0</v>
      </c>
      <c r="G10" s="13">
        <v>0</v>
      </c>
      <c r="H10" s="13">
        <f>E10*G10</f>
        <v>0</v>
      </c>
      <c r="I10" s="13">
        <f>D10*G10</f>
        <v>0</v>
      </c>
      <c r="J10" s="15">
        <v>0</v>
      </c>
      <c r="K10" s="14">
        <f>F10*G10*J10</f>
        <v>0</v>
      </c>
      <c r="L10" s="14">
        <f>E10*G10*J10</f>
        <v>0</v>
      </c>
      <c r="M10" s="13">
        <v>0</v>
      </c>
      <c r="N10" s="13">
        <v>0</v>
      </c>
      <c r="O10" s="14">
        <f aca="true" t="shared" si="0" ref="O10:O19">C10*G10*J10</f>
        <v>0</v>
      </c>
      <c r="P10" s="14">
        <f aca="true" t="shared" si="1" ref="P10:P19">D10*G10*J10</f>
        <v>0</v>
      </c>
      <c r="Q10" s="14">
        <f>SUM(L10:P10)</f>
        <v>0</v>
      </c>
    </row>
    <row r="11" spans="1:17" ht="11.25">
      <c r="A11" s="12" t="s">
        <v>80</v>
      </c>
      <c r="B11" s="12"/>
      <c r="C11" s="13">
        <v>0</v>
      </c>
      <c r="D11" s="13">
        <v>0</v>
      </c>
      <c r="E11" s="13">
        <v>0</v>
      </c>
      <c r="F11" s="14">
        <f>SUM(C11:E11)</f>
        <v>0</v>
      </c>
      <c r="G11" s="13">
        <v>0</v>
      </c>
      <c r="H11" s="13">
        <f aca="true" t="shared" si="2" ref="H11:H39">E11*G11</f>
        <v>0</v>
      </c>
      <c r="I11" s="13">
        <f aca="true" t="shared" si="3" ref="I11:I39">D11*G11</f>
        <v>0</v>
      </c>
      <c r="J11" s="15">
        <v>0</v>
      </c>
      <c r="K11" s="14">
        <f aca="true" t="shared" si="4" ref="K11:K19">F11*G11*J11</f>
        <v>0</v>
      </c>
      <c r="L11" s="14">
        <f aca="true" t="shared" si="5" ref="L11:L19">E11*G11*J11</f>
        <v>0</v>
      </c>
      <c r="M11" s="13">
        <v>0</v>
      </c>
      <c r="N11" s="13">
        <v>0</v>
      </c>
      <c r="O11" s="14">
        <f t="shared" si="0"/>
        <v>0</v>
      </c>
      <c r="P11" s="14">
        <f t="shared" si="1"/>
        <v>0</v>
      </c>
      <c r="Q11" s="14">
        <f aca="true" t="shared" si="6" ref="Q11:Q19">SUM(L11:P11)</f>
        <v>0</v>
      </c>
    </row>
    <row r="12" spans="1:17" ht="11.25">
      <c r="A12" s="12" t="s">
        <v>81</v>
      </c>
      <c r="B12" s="12"/>
      <c r="C12" s="13">
        <v>0</v>
      </c>
      <c r="D12" s="13">
        <v>0</v>
      </c>
      <c r="E12" s="13">
        <v>0</v>
      </c>
      <c r="F12" s="14">
        <f>SUM(C12:E12)</f>
        <v>0</v>
      </c>
      <c r="G12" s="13">
        <v>0</v>
      </c>
      <c r="H12" s="13">
        <f t="shared" si="2"/>
        <v>0</v>
      </c>
      <c r="I12" s="13">
        <f t="shared" si="3"/>
        <v>0</v>
      </c>
      <c r="J12" s="15">
        <v>0</v>
      </c>
      <c r="K12" s="14">
        <f t="shared" si="4"/>
        <v>0</v>
      </c>
      <c r="L12" s="14">
        <f t="shared" si="5"/>
        <v>0</v>
      </c>
      <c r="M12" s="13">
        <v>0</v>
      </c>
      <c r="N12" s="13">
        <v>0</v>
      </c>
      <c r="O12" s="14">
        <f t="shared" si="0"/>
        <v>0</v>
      </c>
      <c r="P12" s="14">
        <f t="shared" si="1"/>
        <v>0</v>
      </c>
      <c r="Q12" s="14">
        <f t="shared" si="6"/>
        <v>0</v>
      </c>
    </row>
    <row r="13" spans="1:17" ht="11.25">
      <c r="A13" s="16" t="s">
        <v>135</v>
      </c>
      <c r="B13" s="12"/>
      <c r="C13" s="13">
        <v>0</v>
      </c>
      <c r="D13" s="13">
        <v>0</v>
      </c>
      <c r="E13" s="13">
        <v>0</v>
      </c>
      <c r="F13" s="14">
        <f>SUM(C13:E13)</f>
        <v>0</v>
      </c>
      <c r="G13" s="13">
        <v>0</v>
      </c>
      <c r="H13" s="13">
        <f t="shared" si="2"/>
        <v>0</v>
      </c>
      <c r="I13" s="13">
        <f t="shared" si="3"/>
        <v>0</v>
      </c>
      <c r="J13" s="15">
        <v>0</v>
      </c>
      <c r="K13" s="14">
        <f t="shared" si="4"/>
        <v>0</v>
      </c>
      <c r="L13" s="14">
        <f t="shared" si="5"/>
        <v>0</v>
      </c>
      <c r="M13" s="13">
        <v>0</v>
      </c>
      <c r="N13" s="13">
        <v>0</v>
      </c>
      <c r="O13" s="14">
        <f t="shared" si="0"/>
        <v>0</v>
      </c>
      <c r="P13" s="14">
        <f t="shared" si="1"/>
        <v>0</v>
      </c>
      <c r="Q13" s="14">
        <f t="shared" si="6"/>
        <v>0</v>
      </c>
    </row>
    <row r="14" spans="1:17" ht="11.25">
      <c r="A14" s="12"/>
      <c r="B14" s="12"/>
      <c r="C14" s="13">
        <v>0</v>
      </c>
      <c r="D14" s="13">
        <v>0</v>
      </c>
      <c r="E14" s="13">
        <v>0</v>
      </c>
      <c r="F14" s="14">
        <f>SUM(C14:E14)</f>
        <v>0</v>
      </c>
      <c r="G14" s="13">
        <v>0</v>
      </c>
      <c r="H14" s="13">
        <f t="shared" si="2"/>
        <v>0</v>
      </c>
      <c r="I14" s="13">
        <f t="shared" si="3"/>
        <v>0</v>
      </c>
      <c r="J14" s="15">
        <v>0</v>
      </c>
      <c r="K14" s="14">
        <f t="shared" si="4"/>
        <v>0</v>
      </c>
      <c r="L14" s="14">
        <f t="shared" si="5"/>
        <v>0</v>
      </c>
      <c r="M14" s="13">
        <v>0</v>
      </c>
      <c r="N14" s="13">
        <v>0</v>
      </c>
      <c r="O14" s="14">
        <f t="shared" si="0"/>
        <v>0</v>
      </c>
      <c r="P14" s="14">
        <f t="shared" si="1"/>
        <v>0</v>
      </c>
      <c r="Q14" s="14">
        <f t="shared" si="6"/>
        <v>0</v>
      </c>
    </row>
    <row r="15" spans="1:17" ht="11.25">
      <c r="A15" s="12"/>
      <c r="B15" s="12"/>
      <c r="C15" s="13">
        <v>0</v>
      </c>
      <c r="D15" s="13">
        <v>0</v>
      </c>
      <c r="E15" s="13">
        <v>0</v>
      </c>
      <c r="F15" s="14">
        <f aca="true" t="shared" si="7" ref="F15:F33">SUM(C15:E15)</f>
        <v>0</v>
      </c>
      <c r="G15" s="13">
        <v>0</v>
      </c>
      <c r="H15" s="13">
        <f t="shared" si="2"/>
        <v>0</v>
      </c>
      <c r="I15" s="13">
        <f t="shared" si="3"/>
        <v>0</v>
      </c>
      <c r="J15" s="15">
        <v>0</v>
      </c>
      <c r="K15" s="14">
        <f t="shared" si="4"/>
        <v>0</v>
      </c>
      <c r="L15" s="14">
        <f t="shared" si="5"/>
        <v>0</v>
      </c>
      <c r="M15" s="13">
        <v>0</v>
      </c>
      <c r="N15" s="13">
        <v>0</v>
      </c>
      <c r="O15" s="14">
        <f t="shared" si="0"/>
        <v>0</v>
      </c>
      <c r="P15" s="14">
        <f t="shared" si="1"/>
        <v>0</v>
      </c>
      <c r="Q15" s="14">
        <f t="shared" si="6"/>
        <v>0</v>
      </c>
    </row>
    <row r="16" spans="1:17" ht="11.25">
      <c r="A16" s="12"/>
      <c r="B16" s="12"/>
      <c r="C16" s="13">
        <v>0</v>
      </c>
      <c r="D16" s="13">
        <v>0</v>
      </c>
      <c r="E16" s="13">
        <v>0</v>
      </c>
      <c r="F16" s="14">
        <f t="shared" si="7"/>
        <v>0</v>
      </c>
      <c r="G16" s="13">
        <v>0</v>
      </c>
      <c r="H16" s="13">
        <f t="shared" si="2"/>
        <v>0</v>
      </c>
      <c r="I16" s="13">
        <f t="shared" si="3"/>
        <v>0</v>
      </c>
      <c r="J16" s="15">
        <v>0</v>
      </c>
      <c r="K16" s="14">
        <f t="shared" si="4"/>
        <v>0</v>
      </c>
      <c r="L16" s="14">
        <f t="shared" si="5"/>
        <v>0</v>
      </c>
      <c r="M16" s="13">
        <v>0</v>
      </c>
      <c r="N16" s="13">
        <v>0</v>
      </c>
      <c r="O16" s="14">
        <f t="shared" si="0"/>
        <v>0</v>
      </c>
      <c r="P16" s="14">
        <f t="shared" si="1"/>
        <v>0</v>
      </c>
      <c r="Q16" s="14">
        <f t="shared" si="6"/>
        <v>0</v>
      </c>
    </row>
    <row r="17" spans="1:17" ht="11.25">
      <c r="A17" s="12"/>
      <c r="B17" s="12"/>
      <c r="C17" s="13">
        <v>0</v>
      </c>
      <c r="D17" s="13">
        <v>0</v>
      </c>
      <c r="E17" s="13">
        <v>0</v>
      </c>
      <c r="F17" s="14">
        <f t="shared" si="7"/>
        <v>0</v>
      </c>
      <c r="G17" s="13">
        <v>0</v>
      </c>
      <c r="H17" s="13">
        <f t="shared" si="2"/>
        <v>0</v>
      </c>
      <c r="I17" s="13">
        <f t="shared" si="3"/>
        <v>0</v>
      </c>
      <c r="J17" s="15">
        <v>0</v>
      </c>
      <c r="K17" s="14">
        <f t="shared" si="4"/>
        <v>0</v>
      </c>
      <c r="L17" s="14">
        <f t="shared" si="5"/>
        <v>0</v>
      </c>
      <c r="M17" s="13">
        <v>0</v>
      </c>
      <c r="N17" s="13">
        <v>0</v>
      </c>
      <c r="O17" s="14">
        <f t="shared" si="0"/>
        <v>0</v>
      </c>
      <c r="P17" s="14">
        <f t="shared" si="1"/>
        <v>0</v>
      </c>
      <c r="Q17" s="14">
        <f t="shared" si="6"/>
        <v>0</v>
      </c>
    </row>
    <row r="18" spans="1:17" ht="11.25">
      <c r="A18" s="12"/>
      <c r="B18" s="12"/>
      <c r="C18" s="13">
        <v>0</v>
      </c>
      <c r="D18" s="13">
        <v>0</v>
      </c>
      <c r="E18" s="13">
        <v>0</v>
      </c>
      <c r="F18" s="14">
        <f t="shared" si="7"/>
        <v>0</v>
      </c>
      <c r="G18" s="13">
        <v>0</v>
      </c>
      <c r="H18" s="13">
        <f t="shared" si="2"/>
        <v>0</v>
      </c>
      <c r="I18" s="13">
        <f t="shared" si="3"/>
        <v>0</v>
      </c>
      <c r="J18" s="15">
        <v>0</v>
      </c>
      <c r="K18" s="14">
        <f t="shared" si="4"/>
        <v>0</v>
      </c>
      <c r="L18" s="14">
        <f t="shared" si="5"/>
        <v>0</v>
      </c>
      <c r="M18" s="13">
        <v>0</v>
      </c>
      <c r="N18" s="13">
        <v>0</v>
      </c>
      <c r="O18" s="14">
        <f t="shared" si="0"/>
        <v>0</v>
      </c>
      <c r="P18" s="14">
        <f t="shared" si="1"/>
        <v>0</v>
      </c>
      <c r="Q18" s="14">
        <f t="shared" si="6"/>
        <v>0</v>
      </c>
    </row>
    <row r="19" spans="1:17" ht="11.25">
      <c r="A19" s="12"/>
      <c r="B19" s="12"/>
      <c r="C19" s="13">
        <v>0</v>
      </c>
      <c r="D19" s="13">
        <v>0</v>
      </c>
      <c r="E19" s="13">
        <v>0</v>
      </c>
      <c r="F19" s="14">
        <f t="shared" si="7"/>
        <v>0</v>
      </c>
      <c r="G19" s="13">
        <v>0</v>
      </c>
      <c r="H19" s="13">
        <f t="shared" si="2"/>
        <v>0</v>
      </c>
      <c r="I19" s="13">
        <f t="shared" si="3"/>
        <v>0</v>
      </c>
      <c r="J19" s="15">
        <v>0</v>
      </c>
      <c r="K19" s="14">
        <f t="shared" si="4"/>
        <v>0</v>
      </c>
      <c r="L19" s="14">
        <f t="shared" si="5"/>
        <v>0</v>
      </c>
      <c r="M19" s="13">
        <v>0</v>
      </c>
      <c r="N19" s="13">
        <v>0</v>
      </c>
      <c r="O19" s="14">
        <f t="shared" si="0"/>
        <v>0</v>
      </c>
      <c r="P19" s="14">
        <f t="shared" si="1"/>
        <v>0</v>
      </c>
      <c r="Q19" s="14">
        <f t="shared" si="6"/>
        <v>0</v>
      </c>
    </row>
    <row r="20" spans="1:19" ht="11.25">
      <c r="A20" s="17" t="s">
        <v>54</v>
      </c>
      <c r="B20" s="17"/>
      <c r="C20" s="18">
        <v>0</v>
      </c>
      <c r="D20" s="18"/>
      <c r="E20" s="18"/>
      <c r="F20" s="18"/>
      <c r="G20" s="148"/>
      <c r="H20" s="148"/>
      <c r="I20" s="148"/>
      <c r="J20" s="19"/>
      <c r="K20" s="18"/>
      <c r="L20" s="18"/>
      <c r="M20" s="20"/>
      <c r="N20" s="20"/>
      <c r="O20" s="18"/>
      <c r="P20" s="18"/>
      <c r="Q20" s="18"/>
      <c r="R20" s="21"/>
      <c r="S20" s="21"/>
    </row>
    <row r="21" spans="1:17" ht="11.25">
      <c r="A21" s="12"/>
      <c r="B21" s="12"/>
      <c r="C21" s="13">
        <v>0</v>
      </c>
      <c r="D21" s="13">
        <v>0</v>
      </c>
      <c r="E21" s="13">
        <v>0</v>
      </c>
      <c r="F21" s="14">
        <f t="shared" si="7"/>
        <v>0</v>
      </c>
      <c r="G21" s="13">
        <v>0</v>
      </c>
      <c r="H21" s="13">
        <f t="shared" si="2"/>
        <v>0</v>
      </c>
      <c r="I21" s="13">
        <f t="shared" si="3"/>
        <v>0</v>
      </c>
      <c r="J21" s="15">
        <v>0</v>
      </c>
      <c r="K21" s="14">
        <f>F21*G21*J21</f>
        <v>0</v>
      </c>
      <c r="L21" s="14">
        <f>E21*G21*J21</f>
        <v>0</v>
      </c>
      <c r="M21" s="13">
        <v>0</v>
      </c>
      <c r="N21" s="13">
        <v>0</v>
      </c>
      <c r="O21" s="14">
        <f>C21*G21*J21</f>
        <v>0</v>
      </c>
      <c r="P21" s="14">
        <f>D21*G21*J21</f>
        <v>0</v>
      </c>
      <c r="Q21" s="14">
        <f>SUM(L21:P21)</f>
        <v>0</v>
      </c>
    </row>
    <row r="22" spans="1:17" ht="11.25">
      <c r="A22" s="12"/>
      <c r="B22" s="12"/>
      <c r="C22" s="13">
        <v>0</v>
      </c>
      <c r="D22" s="13">
        <v>0</v>
      </c>
      <c r="E22" s="13">
        <v>0</v>
      </c>
      <c r="F22" s="14">
        <f t="shared" si="7"/>
        <v>0</v>
      </c>
      <c r="G22" s="13">
        <v>0</v>
      </c>
      <c r="H22" s="13">
        <f t="shared" si="2"/>
        <v>0</v>
      </c>
      <c r="I22" s="13">
        <f t="shared" si="3"/>
        <v>0</v>
      </c>
      <c r="J22" s="15">
        <v>0</v>
      </c>
      <c r="K22" s="14">
        <f>F22*G22*J22</f>
        <v>0</v>
      </c>
      <c r="L22" s="14">
        <f>E22*G22*J22</f>
        <v>0</v>
      </c>
      <c r="M22" s="13">
        <v>0</v>
      </c>
      <c r="N22" s="13">
        <v>0</v>
      </c>
      <c r="O22" s="14">
        <f>C22*G22*J22</f>
        <v>0</v>
      </c>
      <c r="P22" s="14">
        <f>D22*G22*J22</f>
        <v>0</v>
      </c>
      <c r="Q22" s="14">
        <f>SUM(L22:P22)</f>
        <v>0</v>
      </c>
    </row>
    <row r="23" spans="1:17" ht="11.25">
      <c r="A23" s="12"/>
      <c r="B23" s="12"/>
      <c r="C23" s="13">
        <v>0</v>
      </c>
      <c r="D23" s="13">
        <v>0</v>
      </c>
      <c r="E23" s="13">
        <v>0</v>
      </c>
      <c r="F23" s="14">
        <f>SUM(C23:E23)</f>
        <v>0</v>
      </c>
      <c r="G23" s="13">
        <v>0</v>
      </c>
      <c r="H23" s="13">
        <f t="shared" si="2"/>
        <v>0</v>
      </c>
      <c r="I23" s="13">
        <f t="shared" si="3"/>
        <v>0</v>
      </c>
      <c r="J23" s="15">
        <v>0</v>
      </c>
      <c r="K23" s="14">
        <f>F23*G23*J23</f>
        <v>0</v>
      </c>
      <c r="L23" s="14">
        <f>E23*G23*J23</f>
        <v>0</v>
      </c>
      <c r="M23" s="13">
        <v>0</v>
      </c>
      <c r="N23" s="13">
        <v>0</v>
      </c>
      <c r="O23" s="14">
        <f>C23*G23*J23</f>
        <v>0</v>
      </c>
      <c r="P23" s="14">
        <f>D23*G23*J23</f>
        <v>0</v>
      </c>
      <c r="Q23" s="14">
        <f>SUM(L23:P23)</f>
        <v>0</v>
      </c>
    </row>
    <row r="24" spans="1:17" ht="11.25">
      <c r="A24" s="12"/>
      <c r="B24" s="12"/>
      <c r="C24" s="13">
        <v>0</v>
      </c>
      <c r="D24" s="13">
        <v>0</v>
      </c>
      <c r="E24" s="13">
        <v>0</v>
      </c>
      <c r="F24" s="14">
        <f t="shared" si="7"/>
        <v>0</v>
      </c>
      <c r="G24" s="13">
        <v>0</v>
      </c>
      <c r="H24" s="13">
        <f t="shared" si="2"/>
        <v>0</v>
      </c>
      <c r="I24" s="13">
        <f t="shared" si="3"/>
        <v>0</v>
      </c>
      <c r="J24" s="15">
        <v>0</v>
      </c>
      <c r="K24" s="14">
        <f>F24*G24*J24</f>
        <v>0</v>
      </c>
      <c r="L24" s="14">
        <f>E24*G24*J24</f>
        <v>0</v>
      </c>
      <c r="M24" s="13">
        <v>0</v>
      </c>
      <c r="N24" s="13">
        <v>0</v>
      </c>
      <c r="O24" s="14">
        <f>C24*G24*J24</f>
        <v>0</v>
      </c>
      <c r="P24" s="14">
        <f>D24*G24*J24</f>
        <v>0</v>
      </c>
      <c r="Q24" s="14">
        <f>SUM(L24:P24)</f>
        <v>0</v>
      </c>
    </row>
    <row r="25" spans="1:18" ht="11.25">
      <c r="A25" s="17" t="s">
        <v>55</v>
      </c>
      <c r="B25" s="17"/>
      <c r="C25" s="18"/>
      <c r="D25" s="18"/>
      <c r="E25" s="18"/>
      <c r="F25" s="18"/>
      <c r="G25" s="148"/>
      <c r="H25" s="148"/>
      <c r="I25" s="148"/>
      <c r="J25" s="19"/>
      <c r="K25" s="18"/>
      <c r="L25" s="18"/>
      <c r="M25" s="20"/>
      <c r="N25" s="20"/>
      <c r="O25" s="18"/>
      <c r="P25" s="18"/>
      <c r="Q25" s="18"/>
      <c r="R25" s="21"/>
    </row>
    <row r="26" spans="1:17" ht="11.25">
      <c r="A26" s="12"/>
      <c r="B26" s="12"/>
      <c r="C26" s="13">
        <v>0</v>
      </c>
      <c r="D26" s="13">
        <v>0</v>
      </c>
      <c r="E26" s="13">
        <v>0</v>
      </c>
      <c r="F26" s="14">
        <f t="shared" si="7"/>
        <v>0</v>
      </c>
      <c r="G26" s="13">
        <v>0</v>
      </c>
      <c r="H26" s="13">
        <f t="shared" si="2"/>
        <v>0</v>
      </c>
      <c r="I26" s="13">
        <f t="shared" si="3"/>
        <v>0</v>
      </c>
      <c r="J26" s="15">
        <v>0</v>
      </c>
      <c r="K26" s="14">
        <f>F26*G26*J26</f>
        <v>0</v>
      </c>
      <c r="L26" s="14">
        <f>E26*G26*J26</f>
        <v>0</v>
      </c>
      <c r="M26" s="13">
        <v>0</v>
      </c>
      <c r="N26" s="13">
        <v>0</v>
      </c>
      <c r="O26" s="14">
        <f>C26*G26*J26</f>
        <v>0</v>
      </c>
      <c r="P26" s="14">
        <f>D26*G26*J26</f>
        <v>0</v>
      </c>
      <c r="Q26" s="14">
        <f>SUM(L26:P26)</f>
        <v>0</v>
      </c>
    </row>
    <row r="27" spans="1:17" ht="11.25">
      <c r="A27" s="12"/>
      <c r="B27" s="12"/>
      <c r="C27" s="13">
        <v>0</v>
      </c>
      <c r="D27" s="13">
        <v>0</v>
      </c>
      <c r="E27" s="13">
        <v>0</v>
      </c>
      <c r="F27" s="14">
        <f>SUM(C27:E27)</f>
        <v>0</v>
      </c>
      <c r="G27" s="13">
        <v>0</v>
      </c>
      <c r="H27" s="13">
        <f t="shared" si="2"/>
        <v>0</v>
      </c>
      <c r="I27" s="13">
        <f t="shared" si="3"/>
        <v>0</v>
      </c>
      <c r="J27" s="15">
        <v>0</v>
      </c>
      <c r="K27" s="14">
        <f>F27*G27*J27</f>
        <v>0</v>
      </c>
      <c r="L27" s="14">
        <f>E27*G27*J27</f>
        <v>0</v>
      </c>
      <c r="M27" s="13">
        <v>0</v>
      </c>
      <c r="N27" s="13">
        <v>0</v>
      </c>
      <c r="O27" s="14">
        <f>C27*G27*J27</f>
        <v>0</v>
      </c>
      <c r="P27" s="14">
        <f>D27*G27*J27</f>
        <v>0</v>
      </c>
      <c r="Q27" s="14">
        <f>SUM(L27:P27)</f>
        <v>0</v>
      </c>
    </row>
    <row r="28" spans="1:17" ht="11.25">
      <c r="A28" s="12"/>
      <c r="B28" s="12"/>
      <c r="C28" s="13">
        <v>0</v>
      </c>
      <c r="D28" s="13">
        <v>0</v>
      </c>
      <c r="E28" s="13">
        <v>0</v>
      </c>
      <c r="F28" s="14">
        <f t="shared" si="7"/>
        <v>0</v>
      </c>
      <c r="G28" s="13">
        <v>0</v>
      </c>
      <c r="H28" s="13">
        <f t="shared" si="2"/>
        <v>0</v>
      </c>
      <c r="I28" s="13">
        <f t="shared" si="3"/>
        <v>0</v>
      </c>
      <c r="J28" s="15">
        <v>0</v>
      </c>
      <c r="K28" s="14">
        <f>F28*G28*J28</f>
        <v>0</v>
      </c>
      <c r="L28" s="14">
        <f>E28*G28*J28</f>
        <v>0</v>
      </c>
      <c r="M28" s="13">
        <v>0</v>
      </c>
      <c r="N28" s="13">
        <v>0</v>
      </c>
      <c r="O28" s="14">
        <f>C28*G28*J28</f>
        <v>0</v>
      </c>
      <c r="P28" s="14">
        <f>D28*G28*J28</f>
        <v>0</v>
      </c>
      <c r="Q28" s="14">
        <f>SUM(L28:P28)</f>
        <v>0</v>
      </c>
    </row>
    <row r="29" spans="1:17" ht="11.25">
      <c r="A29" s="12"/>
      <c r="B29" s="12"/>
      <c r="C29" s="13">
        <v>0</v>
      </c>
      <c r="D29" s="13">
        <v>0</v>
      </c>
      <c r="E29" s="13">
        <v>0</v>
      </c>
      <c r="F29" s="14">
        <f t="shared" si="7"/>
        <v>0</v>
      </c>
      <c r="G29" s="13">
        <v>0</v>
      </c>
      <c r="H29" s="13">
        <f t="shared" si="2"/>
        <v>0</v>
      </c>
      <c r="I29" s="13">
        <f t="shared" si="3"/>
        <v>0</v>
      </c>
      <c r="J29" s="15">
        <v>0</v>
      </c>
      <c r="K29" s="14">
        <f>F29*G29*J29</f>
        <v>0</v>
      </c>
      <c r="L29" s="14">
        <f>E29*G29*J29</f>
        <v>0</v>
      </c>
      <c r="M29" s="13">
        <v>0</v>
      </c>
      <c r="N29" s="13">
        <v>0</v>
      </c>
      <c r="O29" s="14">
        <f>C29*G29*J29</f>
        <v>0</v>
      </c>
      <c r="P29" s="14">
        <f>D29*G29*J29</f>
        <v>0</v>
      </c>
      <c r="Q29" s="14">
        <f>SUM(L29:P29)</f>
        <v>0</v>
      </c>
    </row>
    <row r="30" spans="1:18" ht="11.25">
      <c r="A30" s="17" t="s">
        <v>56</v>
      </c>
      <c r="B30" s="17"/>
      <c r="C30" s="18"/>
      <c r="D30" s="18"/>
      <c r="E30" s="18"/>
      <c r="F30" s="18"/>
      <c r="G30" s="148"/>
      <c r="H30" s="148"/>
      <c r="I30" s="148"/>
      <c r="J30" s="19"/>
      <c r="K30" s="18"/>
      <c r="L30" s="18"/>
      <c r="M30" s="20"/>
      <c r="N30" s="20"/>
      <c r="O30" s="18"/>
      <c r="P30" s="18"/>
      <c r="Q30" s="18"/>
      <c r="R30" s="21"/>
    </row>
    <row r="31" spans="1:17" ht="11.25">
      <c r="A31" s="12"/>
      <c r="B31" s="12"/>
      <c r="C31" s="13">
        <v>0</v>
      </c>
      <c r="D31" s="13">
        <v>0</v>
      </c>
      <c r="E31" s="13">
        <v>0</v>
      </c>
      <c r="F31" s="14">
        <f t="shared" si="7"/>
        <v>0</v>
      </c>
      <c r="G31" s="13">
        <v>0</v>
      </c>
      <c r="H31" s="13">
        <f t="shared" si="2"/>
        <v>0</v>
      </c>
      <c r="I31" s="13">
        <f t="shared" si="3"/>
        <v>0</v>
      </c>
      <c r="J31" s="15">
        <v>0</v>
      </c>
      <c r="K31" s="14">
        <f>F31*G31*J31</f>
        <v>0</v>
      </c>
      <c r="L31" s="14">
        <f>E31*G31*J31</f>
        <v>0</v>
      </c>
      <c r="M31" s="13">
        <v>0</v>
      </c>
      <c r="N31" s="13">
        <v>0</v>
      </c>
      <c r="O31" s="14">
        <f>C31*G31*J31</f>
        <v>0</v>
      </c>
      <c r="P31" s="14">
        <f>D31*G31*J31</f>
        <v>0</v>
      </c>
      <c r="Q31" s="14">
        <f>SUM(L31:P31)</f>
        <v>0</v>
      </c>
    </row>
    <row r="32" spans="1:17" ht="11.25">
      <c r="A32" s="12"/>
      <c r="B32" s="12"/>
      <c r="C32" s="13">
        <v>0</v>
      </c>
      <c r="D32" s="13">
        <v>0</v>
      </c>
      <c r="E32" s="13">
        <v>0</v>
      </c>
      <c r="F32" s="14">
        <f>SUM(C32:E32)</f>
        <v>0</v>
      </c>
      <c r="G32" s="13">
        <v>0</v>
      </c>
      <c r="H32" s="13">
        <f t="shared" si="2"/>
        <v>0</v>
      </c>
      <c r="I32" s="13">
        <f t="shared" si="3"/>
        <v>0</v>
      </c>
      <c r="J32" s="15">
        <v>0</v>
      </c>
      <c r="K32" s="14">
        <f>F32*G32*J32</f>
        <v>0</v>
      </c>
      <c r="L32" s="14">
        <f>E32*G32*J32</f>
        <v>0</v>
      </c>
      <c r="M32" s="13">
        <v>0</v>
      </c>
      <c r="N32" s="13">
        <v>0</v>
      </c>
      <c r="O32" s="14">
        <f>C32*G32*J32</f>
        <v>0</v>
      </c>
      <c r="P32" s="14">
        <f>D32*G32*J32</f>
        <v>0</v>
      </c>
      <c r="Q32" s="14">
        <f>SUM(L32:P32)</f>
        <v>0</v>
      </c>
    </row>
    <row r="33" spans="1:17" ht="11.25">
      <c r="A33" s="12"/>
      <c r="B33" s="12"/>
      <c r="C33" s="13">
        <v>0</v>
      </c>
      <c r="D33" s="13">
        <v>0</v>
      </c>
      <c r="E33" s="13">
        <v>0</v>
      </c>
      <c r="F33" s="14">
        <f t="shared" si="7"/>
        <v>0</v>
      </c>
      <c r="G33" s="13">
        <v>0</v>
      </c>
      <c r="H33" s="13">
        <f t="shared" si="2"/>
        <v>0</v>
      </c>
      <c r="I33" s="13">
        <f t="shared" si="3"/>
        <v>0</v>
      </c>
      <c r="J33" s="15">
        <v>0</v>
      </c>
      <c r="K33" s="14">
        <f>F33*G33*J33</f>
        <v>0</v>
      </c>
      <c r="L33" s="14">
        <f>E33*G33*J33</f>
        <v>0</v>
      </c>
      <c r="M33" s="13">
        <v>0</v>
      </c>
      <c r="N33" s="13">
        <v>0</v>
      </c>
      <c r="O33" s="14">
        <f>C33*G33*J33</f>
        <v>0</v>
      </c>
      <c r="P33" s="14">
        <f>D33*G33*J33</f>
        <v>0</v>
      </c>
      <c r="Q33" s="14">
        <f>SUM(L33:P33)</f>
        <v>0</v>
      </c>
    </row>
    <row r="34" spans="1:17" ht="11.25">
      <c r="A34" s="12"/>
      <c r="B34" s="12"/>
      <c r="C34" s="13">
        <v>0</v>
      </c>
      <c r="D34" s="13">
        <v>0</v>
      </c>
      <c r="E34" s="13">
        <v>0</v>
      </c>
      <c r="F34" s="14">
        <f>SUM(C34:E34)</f>
        <v>0</v>
      </c>
      <c r="G34" s="13">
        <v>0</v>
      </c>
      <c r="H34" s="13">
        <f t="shared" si="2"/>
        <v>0</v>
      </c>
      <c r="I34" s="13">
        <f t="shared" si="3"/>
        <v>0</v>
      </c>
      <c r="J34" s="15">
        <v>0</v>
      </c>
      <c r="K34" s="14">
        <f>F34*G34*J34</f>
        <v>0</v>
      </c>
      <c r="L34" s="14">
        <f>E34*G34*J34</f>
        <v>0</v>
      </c>
      <c r="M34" s="13">
        <v>0</v>
      </c>
      <c r="N34" s="13">
        <v>0</v>
      </c>
      <c r="O34" s="14">
        <f>C34*G34*J34</f>
        <v>0</v>
      </c>
      <c r="P34" s="14">
        <f>D34*G34*J34</f>
        <v>0</v>
      </c>
      <c r="Q34" s="14">
        <f>SUM(L34:P34)</f>
        <v>0</v>
      </c>
    </row>
    <row r="35" spans="1:17" ht="11.25">
      <c r="A35" s="17" t="s">
        <v>95</v>
      </c>
      <c r="B35" s="22"/>
      <c r="C35" s="23"/>
      <c r="D35" s="23"/>
      <c r="E35" s="23"/>
      <c r="F35" s="23"/>
      <c r="G35" s="149"/>
      <c r="H35" s="149"/>
      <c r="I35" s="149"/>
      <c r="J35" s="24"/>
      <c r="K35" s="23"/>
      <c r="L35" s="23"/>
      <c r="M35" s="23"/>
      <c r="N35" s="23"/>
      <c r="O35" s="23"/>
      <c r="P35" s="23"/>
      <c r="Q35" s="25"/>
    </row>
    <row r="36" spans="1:17" ht="11.25">
      <c r="A36" s="12"/>
      <c r="B36" s="12"/>
      <c r="C36" s="13">
        <v>0</v>
      </c>
      <c r="D36" s="13">
        <v>0</v>
      </c>
      <c r="E36" s="13">
        <v>0</v>
      </c>
      <c r="F36" s="14">
        <f>SUM(C36:E36)</f>
        <v>0</v>
      </c>
      <c r="G36" s="13">
        <v>0</v>
      </c>
      <c r="H36" s="13">
        <f t="shared" si="2"/>
        <v>0</v>
      </c>
      <c r="I36" s="13">
        <f t="shared" si="3"/>
        <v>0</v>
      </c>
      <c r="J36" s="15">
        <v>0</v>
      </c>
      <c r="K36" s="14">
        <f>F36*G36*J36</f>
        <v>0</v>
      </c>
      <c r="L36" s="14">
        <f>E36*G36*J36</f>
        <v>0</v>
      </c>
      <c r="M36" s="13">
        <v>0</v>
      </c>
      <c r="N36" s="13">
        <v>0</v>
      </c>
      <c r="O36" s="14">
        <f>C36*G36*J36</f>
        <v>0</v>
      </c>
      <c r="P36" s="14">
        <f>D36*G36*J36</f>
        <v>0</v>
      </c>
      <c r="Q36" s="14">
        <f>SUM(L36:P36)</f>
        <v>0</v>
      </c>
    </row>
    <row r="37" spans="1:17" ht="11.25">
      <c r="A37" s="12"/>
      <c r="B37" s="12"/>
      <c r="C37" s="13">
        <v>0</v>
      </c>
      <c r="D37" s="13">
        <v>0</v>
      </c>
      <c r="E37" s="13">
        <v>0</v>
      </c>
      <c r="F37" s="14">
        <f>SUM(C37:E37)</f>
        <v>0</v>
      </c>
      <c r="G37" s="13">
        <v>0</v>
      </c>
      <c r="H37" s="13">
        <f t="shared" si="2"/>
        <v>0</v>
      </c>
      <c r="I37" s="13">
        <f t="shared" si="3"/>
        <v>0</v>
      </c>
      <c r="J37" s="15">
        <v>0</v>
      </c>
      <c r="K37" s="14">
        <f>F37*G37*J37</f>
        <v>0</v>
      </c>
      <c r="L37" s="14">
        <f>E37*G37*J37</f>
        <v>0</v>
      </c>
      <c r="M37" s="13">
        <v>0</v>
      </c>
      <c r="N37" s="13">
        <v>0</v>
      </c>
      <c r="O37" s="14">
        <f>C37*G37*J37</f>
        <v>0</v>
      </c>
      <c r="P37" s="14">
        <f>D37*G37*J37</f>
        <v>0</v>
      </c>
      <c r="Q37" s="14">
        <f>SUM(L37:P37)</f>
        <v>0</v>
      </c>
    </row>
    <row r="38" spans="1:17" ht="11.25">
      <c r="A38" s="12"/>
      <c r="B38" s="12"/>
      <c r="C38" s="13">
        <v>0</v>
      </c>
      <c r="D38" s="13">
        <v>0</v>
      </c>
      <c r="E38" s="13">
        <v>0</v>
      </c>
      <c r="F38" s="14">
        <f>SUM(C38:E38)</f>
        <v>0</v>
      </c>
      <c r="G38" s="13">
        <v>0</v>
      </c>
      <c r="H38" s="13">
        <f t="shared" si="2"/>
        <v>0</v>
      </c>
      <c r="I38" s="13">
        <f t="shared" si="3"/>
        <v>0</v>
      </c>
      <c r="J38" s="15">
        <v>0</v>
      </c>
      <c r="K38" s="14">
        <f>F38*G38*J38</f>
        <v>0</v>
      </c>
      <c r="L38" s="14">
        <f>E38*G38*J38</f>
        <v>0</v>
      </c>
      <c r="M38" s="13">
        <v>0</v>
      </c>
      <c r="N38" s="13">
        <v>0</v>
      </c>
      <c r="O38" s="14">
        <f>C38*G38*J38</f>
        <v>0</v>
      </c>
      <c r="P38" s="14">
        <f>D38*G38*J38</f>
        <v>0</v>
      </c>
      <c r="Q38" s="14">
        <f>SUM(L38:P38)</f>
        <v>0</v>
      </c>
    </row>
    <row r="39" spans="1:17" ht="11.25">
      <c r="A39" s="12"/>
      <c r="B39" s="12"/>
      <c r="C39" s="13">
        <v>0</v>
      </c>
      <c r="D39" s="13">
        <v>0</v>
      </c>
      <c r="E39" s="13">
        <v>0</v>
      </c>
      <c r="F39" s="14">
        <f>SUM(C39:E39)</f>
        <v>0</v>
      </c>
      <c r="G39" s="13">
        <v>0</v>
      </c>
      <c r="H39" s="13">
        <f t="shared" si="2"/>
        <v>0</v>
      </c>
      <c r="I39" s="13">
        <f t="shared" si="3"/>
        <v>0</v>
      </c>
      <c r="J39" s="15">
        <v>0</v>
      </c>
      <c r="K39" s="14">
        <f>F39*G39*J39</f>
        <v>0</v>
      </c>
      <c r="L39" s="14">
        <f>E39*G39*J39</f>
        <v>0</v>
      </c>
      <c r="M39" s="13">
        <v>0</v>
      </c>
      <c r="N39" s="13">
        <v>0</v>
      </c>
      <c r="O39" s="14">
        <f>C39*G39*J39</f>
        <v>0</v>
      </c>
      <c r="P39" s="14">
        <f>D39*G39*J39</f>
        <v>0</v>
      </c>
      <c r="Q39" s="14">
        <f>SUM(L39:P39)</f>
        <v>0</v>
      </c>
    </row>
    <row r="40" spans="1:17" ht="12" thickBot="1">
      <c r="A40" s="8" t="s">
        <v>3</v>
      </c>
      <c r="B40" s="26"/>
      <c r="C40" s="27"/>
      <c r="D40" s="27"/>
      <c r="E40" s="27"/>
      <c r="F40" s="27"/>
      <c r="G40" s="150"/>
      <c r="H40" s="150"/>
      <c r="I40" s="150"/>
      <c r="J40" s="28"/>
      <c r="K40" s="29">
        <f>SUM(K10:K39)</f>
        <v>0</v>
      </c>
      <c r="L40" s="30">
        <f aca="true" t="shared" si="8" ref="L40:Q40">SUM(L10:L39)</f>
        <v>0</v>
      </c>
      <c r="M40" s="31">
        <f t="shared" si="8"/>
        <v>0</v>
      </c>
      <c r="N40" s="31">
        <f t="shared" si="8"/>
        <v>0</v>
      </c>
      <c r="O40" s="31">
        <f t="shared" si="8"/>
        <v>0</v>
      </c>
      <c r="P40" s="30">
        <f>SUM(P10:P39)</f>
        <v>0</v>
      </c>
      <c r="Q40" s="29">
        <f t="shared" si="8"/>
        <v>0</v>
      </c>
    </row>
    <row r="41" spans="1:17" ht="67.5" customHeight="1" thickBot="1">
      <c r="A41" s="32"/>
      <c r="B41" s="32"/>
      <c r="C41" s="21"/>
      <c r="D41" s="21"/>
      <c r="E41" s="21"/>
      <c r="F41" s="21"/>
      <c r="G41" s="21"/>
      <c r="H41" s="21"/>
      <c r="I41" s="21"/>
      <c r="J41" s="33"/>
      <c r="K41" s="34"/>
      <c r="L41" s="34"/>
      <c r="M41" s="34"/>
      <c r="N41" s="34"/>
      <c r="O41" s="34"/>
      <c r="P41" s="35" t="str">
        <f>IF(P40&gt;L40,"Error. Total Incentivos Supera Aporte Institucional","Monto Incentivos Validado")</f>
        <v>Monto Incentivos Validado</v>
      </c>
      <c r="Q41" s="35" t="str">
        <f>IF(Q40=K40,"Monto Total Validado","Error. Existe Diferencia entre Total y Total Proyecto")</f>
        <v>Monto Total Validado</v>
      </c>
    </row>
    <row r="42" spans="1:17" ht="11.25" customHeight="1">
      <c r="A42" s="162" t="s">
        <v>134</v>
      </c>
      <c r="B42" s="162"/>
      <c r="C42" s="162"/>
      <c r="D42" s="162"/>
      <c r="E42" s="162"/>
      <c r="F42" s="162"/>
      <c r="G42" s="162"/>
      <c r="H42" s="162"/>
      <c r="I42" s="162"/>
      <c r="J42" s="162"/>
      <c r="K42" s="64"/>
      <c r="L42" s="64"/>
      <c r="M42" s="64"/>
      <c r="N42" s="34"/>
      <c r="O42" s="34"/>
      <c r="P42" s="36"/>
      <c r="Q42" s="36"/>
    </row>
    <row r="43" spans="1:17" ht="11.25">
      <c r="A43" s="162"/>
      <c r="B43" s="162"/>
      <c r="C43" s="162"/>
      <c r="D43" s="162"/>
      <c r="E43" s="162"/>
      <c r="F43" s="162"/>
      <c r="G43" s="162"/>
      <c r="H43" s="162"/>
      <c r="I43" s="162"/>
      <c r="J43" s="162"/>
      <c r="K43" s="64"/>
      <c r="L43" s="64"/>
      <c r="M43" s="64"/>
      <c r="N43" s="34"/>
      <c r="O43" s="34"/>
      <c r="P43" s="36"/>
      <c r="Q43" s="36"/>
    </row>
    <row r="44" spans="1:17" ht="11.25">
      <c r="A44" s="32" t="s">
        <v>43</v>
      </c>
      <c r="B44" s="32"/>
      <c r="C44" s="21"/>
      <c r="D44" s="21"/>
      <c r="E44" s="21"/>
      <c r="F44" s="21"/>
      <c r="G44" s="21"/>
      <c r="H44" s="21"/>
      <c r="I44" s="21"/>
      <c r="J44" s="33"/>
      <c r="K44" s="34"/>
      <c r="L44" s="34"/>
      <c r="M44" s="34"/>
      <c r="N44" s="34"/>
      <c r="O44" s="34"/>
      <c r="P44" s="36"/>
      <c r="Q44" s="34"/>
    </row>
    <row r="45" spans="1:17" ht="11.25">
      <c r="A45" s="21" t="s">
        <v>48</v>
      </c>
      <c r="B45" s="32"/>
      <c r="C45" s="21"/>
      <c r="D45" s="21"/>
      <c r="E45" s="21"/>
      <c r="F45" s="21"/>
      <c r="G45" s="21"/>
      <c r="H45" s="21"/>
      <c r="I45" s="21"/>
      <c r="J45" s="33"/>
      <c r="K45" s="34"/>
      <c r="L45" s="34"/>
      <c r="M45" s="34"/>
      <c r="N45" s="34"/>
      <c r="O45" s="34"/>
      <c r="P45" s="36"/>
      <c r="Q45" s="34"/>
    </row>
    <row r="46" spans="1:17" ht="11.25">
      <c r="A46" s="21" t="s">
        <v>136</v>
      </c>
      <c r="B46" s="32"/>
      <c r="C46" s="21"/>
      <c r="D46" s="21"/>
      <c r="E46" s="21"/>
      <c r="F46" s="21"/>
      <c r="G46" s="21"/>
      <c r="H46" s="21"/>
      <c r="I46" s="21"/>
      <c r="J46" s="21"/>
      <c r="K46" s="37"/>
      <c r="L46" s="37"/>
      <c r="M46" s="37"/>
      <c r="N46" s="37"/>
      <c r="O46" s="37"/>
      <c r="P46" s="38"/>
      <c r="Q46" s="37"/>
    </row>
    <row r="47" spans="1:17" ht="11.25">
      <c r="A47" s="21" t="s">
        <v>137</v>
      </c>
      <c r="B47" s="32"/>
      <c r="C47" s="21"/>
      <c r="D47" s="21"/>
      <c r="E47" s="21"/>
      <c r="F47" s="21"/>
      <c r="G47" s="21"/>
      <c r="H47" s="21"/>
      <c r="I47" s="21"/>
      <c r="J47" s="21"/>
      <c r="K47" s="37"/>
      <c r="L47" s="37"/>
      <c r="M47" s="37"/>
      <c r="N47" s="37"/>
      <c r="O47" s="37"/>
      <c r="P47" s="38"/>
      <c r="Q47" s="37"/>
    </row>
    <row r="48" spans="1:17" ht="11.25">
      <c r="A48" s="21" t="s">
        <v>138</v>
      </c>
      <c r="B48" s="32"/>
      <c r="C48" s="21"/>
      <c r="D48" s="21"/>
      <c r="E48" s="21"/>
      <c r="F48" s="21"/>
      <c r="G48" s="21"/>
      <c r="H48" s="21"/>
      <c r="I48" s="21"/>
      <c r="J48" s="21"/>
      <c r="K48" s="37"/>
      <c r="L48" s="37"/>
      <c r="M48" s="37"/>
      <c r="N48" s="37"/>
      <c r="O48" s="37"/>
      <c r="P48" s="38"/>
      <c r="Q48" s="37"/>
    </row>
    <row r="49" spans="1:2" ht="11.25">
      <c r="A49" s="39" t="s">
        <v>139</v>
      </c>
      <c r="B49" s="39"/>
    </row>
    <row r="50" spans="1:2" ht="11.25">
      <c r="A50" s="39" t="s">
        <v>140</v>
      </c>
      <c r="B50" s="39"/>
    </row>
    <row r="51" spans="1:2" ht="11.25">
      <c r="A51" s="39" t="s">
        <v>141</v>
      </c>
      <c r="B51" s="39"/>
    </row>
    <row r="52" spans="1:2" ht="11.25">
      <c r="A52" s="39" t="s">
        <v>142</v>
      </c>
      <c r="B52" s="39"/>
    </row>
    <row r="53" spans="1:2" ht="11.25">
      <c r="A53" s="39" t="s">
        <v>143</v>
      </c>
      <c r="B53" s="39"/>
    </row>
    <row r="54" spans="1:17" ht="11.25">
      <c r="A54" s="32"/>
      <c r="B54" s="32"/>
      <c r="C54" s="21"/>
      <c r="D54" s="21"/>
      <c r="E54" s="21"/>
      <c r="F54" s="21"/>
      <c r="G54" s="21"/>
      <c r="H54" s="21"/>
      <c r="I54" s="21"/>
      <c r="J54" s="21"/>
      <c r="K54" s="37"/>
      <c r="L54" s="37"/>
      <c r="M54" s="37"/>
      <c r="N54" s="37"/>
      <c r="O54" s="37"/>
      <c r="P54" s="37"/>
      <c r="Q54" s="37"/>
    </row>
    <row r="55" spans="1:2" ht="11.25">
      <c r="A55" s="1" t="s">
        <v>44</v>
      </c>
      <c r="B55" s="1"/>
    </row>
    <row r="56" spans="1:2" ht="11.25">
      <c r="A56" s="39" t="s">
        <v>28</v>
      </c>
      <c r="B56" s="39"/>
    </row>
    <row r="57" spans="1:2" ht="11.25">
      <c r="A57" s="39" t="s">
        <v>41</v>
      </c>
      <c r="B57" s="39"/>
    </row>
    <row r="58" spans="1:2" ht="11.25">
      <c r="A58" s="40" t="s">
        <v>6</v>
      </c>
      <c r="B58" s="40"/>
    </row>
    <row r="59" spans="1:17" ht="11.25">
      <c r="A59" s="32" t="s">
        <v>39</v>
      </c>
      <c r="B59" s="32"/>
      <c r="C59" s="21"/>
      <c r="D59" s="21"/>
      <c r="E59" s="21"/>
      <c r="F59" s="21"/>
      <c r="G59" s="21"/>
      <c r="H59" s="21"/>
      <c r="I59" s="21"/>
      <c r="J59" s="21"/>
      <c r="K59" s="37"/>
      <c r="L59" s="37"/>
      <c r="M59" s="37"/>
      <c r="N59" s="37"/>
      <c r="O59" s="37"/>
      <c r="P59" s="37"/>
      <c r="Q59" s="37"/>
    </row>
    <row r="60" ht="11.25">
      <c r="A60" s="5" t="s">
        <v>49</v>
      </c>
    </row>
    <row r="61" ht="11.25">
      <c r="A61" s="5" t="s">
        <v>50</v>
      </c>
    </row>
    <row r="62" ht="11.25">
      <c r="A62" s="5" t="s">
        <v>51</v>
      </c>
    </row>
    <row r="63" ht="11.25">
      <c r="A63" s="5" t="s">
        <v>105</v>
      </c>
    </row>
  </sheetData>
  <sheetProtection insertRows="0" selectLockedCells="1" selectUnlockedCells="1"/>
  <mergeCells count="20">
    <mergeCell ref="B1:F1"/>
    <mergeCell ref="B2:F2"/>
    <mergeCell ref="B5:F5"/>
    <mergeCell ref="E6:E8"/>
    <mergeCell ref="I6:I8"/>
    <mergeCell ref="H6:H8"/>
    <mergeCell ref="L6:P6"/>
    <mergeCell ref="B6:B8"/>
    <mergeCell ref="C6:C8"/>
    <mergeCell ref="D6:D8"/>
    <mergeCell ref="Q6:Q8"/>
    <mergeCell ref="L7:L8"/>
    <mergeCell ref="M7:N7"/>
    <mergeCell ref="O7:P7"/>
    <mergeCell ref="A42:J43"/>
    <mergeCell ref="A6:A8"/>
    <mergeCell ref="F6:F8"/>
    <mergeCell ref="G6:G8"/>
    <mergeCell ref="J6:J8"/>
    <mergeCell ref="K6:K8"/>
  </mergeCells>
  <conditionalFormatting sqref="P44:P48">
    <cfRule type="cellIs" priority="82" dxfId="18" operator="equal" stopIfTrue="1">
      <formula>"Error incentivo supera aporte institucional"</formula>
    </cfRule>
    <cfRule type="containsText" priority="83" dxfId="18" operator="containsText" stopIfTrue="1" text="&quot;&quot;Error incentivo supera aporte institucional&quot;&quot;">
      <formula>NOT(ISERROR(SEARCH("""Error incentivo supera aporte institucional""",P44)))</formula>
    </cfRule>
    <cfRule type="containsText" priority="84" dxfId="18" operator="containsText" stopIfTrue="1" text="&quot;&quot;Error*&quot;&quot;">
      <formula>NOT(ISERROR(SEARCH("""Error*""",P44)))</formula>
    </cfRule>
  </conditionalFormatting>
  <conditionalFormatting sqref="P41:P43">
    <cfRule type="cellIs" priority="80" dxfId="16" operator="equal" stopIfTrue="1">
      <formula>"Error. Total Incentivos Supera Aporte Institucional"</formula>
    </cfRule>
    <cfRule type="cellIs" priority="81" dxfId="27" operator="equal" stopIfTrue="1">
      <formula>"Monto Incentivos Validado"</formula>
    </cfRule>
  </conditionalFormatting>
  <conditionalFormatting sqref="Q41:Q43">
    <cfRule type="cellIs" priority="77" dxfId="31" operator="equal" stopIfTrue="1">
      <formula>"Monto Total Validado"</formula>
    </cfRule>
    <cfRule type="cellIs" priority="78" dxfId="27" operator="equal" stopIfTrue="1">
      <formula>"Monto Total Validado"</formula>
    </cfRule>
    <cfRule type="cellIs" priority="79" dxfId="16" operator="equal" stopIfTrue="1">
      <formula>"Error. Existe Diferencia entre Total y Total Proyecto"</formula>
    </cfRule>
  </conditionalFormatting>
  <conditionalFormatting sqref="I10">
    <cfRule type="cellIs" priority="43" dxfId="71" operator="greaterThan" stopIfTrue="1">
      <formula>H10</formula>
    </cfRule>
  </conditionalFormatting>
  <conditionalFormatting sqref="I11">
    <cfRule type="cellIs" priority="26" dxfId="71" operator="greaterThan" stopIfTrue="1">
      <formula>H11</formula>
    </cfRule>
  </conditionalFormatting>
  <conditionalFormatting sqref="I12">
    <cfRule type="cellIs" priority="25" dxfId="71" operator="greaterThan" stopIfTrue="1">
      <formula>H12</formula>
    </cfRule>
  </conditionalFormatting>
  <conditionalFormatting sqref="I13">
    <cfRule type="cellIs" priority="24" dxfId="71" operator="greaterThan" stopIfTrue="1">
      <formula>H13</formula>
    </cfRule>
  </conditionalFormatting>
  <conditionalFormatting sqref="I14">
    <cfRule type="cellIs" priority="23" dxfId="71" operator="greaterThan" stopIfTrue="1">
      <formula>H14</formula>
    </cfRule>
  </conditionalFormatting>
  <conditionalFormatting sqref="I15">
    <cfRule type="cellIs" priority="22" dxfId="71" operator="greaterThan" stopIfTrue="1">
      <formula>H15</formula>
    </cfRule>
  </conditionalFormatting>
  <conditionalFormatting sqref="I16">
    <cfRule type="cellIs" priority="21" dxfId="71" operator="greaterThan" stopIfTrue="1">
      <formula>H16</formula>
    </cfRule>
  </conditionalFormatting>
  <conditionalFormatting sqref="I17">
    <cfRule type="cellIs" priority="20" dxfId="71" operator="greaterThan" stopIfTrue="1">
      <formula>H17</formula>
    </cfRule>
  </conditionalFormatting>
  <conditionalFormatting sqref="I18">
    <cfRule type="cellIs" priority="19" dxfId="71" operator="greaterThan" stopIfTrue="1">
      <formula>H18</formula>
    </cfRule>
  </conditionalFormatting>
  <conditionalFormatting sqref="I19">
    <cfRule type="cellIs" priority="18" dxfId="71" operator="greaterThan" stopIfTrue="1">
      <formula>H19</formula>
    </cfRule>
  </conditionalFormatting>
  <conditionalFormatting sqref="I21">
    <cfRule type="cellIs" priority="17" dxfId="71" operator="greaterThan" stopIfTrue="1">
      <formula>H21</formula>
    </cfRule>
  </conditionalFormatting>
  <conditionalFormatting sqref="I22">
    <cfRule type="cellIs" priority="16" dxfId="71" operator="greaterThan" stopIfTrue="1">
      <formula>H22</formula>
    </cfRule>
  </conditionalFormatting>
  <conditionalFormatting sqref="I23">
    <cfRule type="cellIs" priority="15" dxfId="71" operator="greaterThan" stopIfTrue="1">
      <formula>H23</formula>
    </cfRule>
  </conditionalFormatting>
  <conditionalFormatting sqref="I24">
    <cfRule type="cellIs" priority="14" dxfId="71" operator="greaterThan" stopIfTrue="1">
      <formula>H24</formula>
    </cfRule>
  </conditionalFormatting>
  <conditionalFormatting sqref="I26">
    <cfRule type="cellIs" priority="13" dxfId="71" operator="greaterThan" stopIfTrue="1">
      <formula>H26</formula>
    </cfRule>
  </conditionalFormatting>
  <conditionalFormatting sqref="I27">
    <cfRule type="cellIs" priority="12" dxfId="71" operator="greaterThan" stopIfTrue="1">
      <formula>H27</formula>
    </cfRule>
  </conditionalFormatting>
  <conditionalFormatting sqref="I28">
    <cfRule type="cellIs" priority="11" dxfId="71" operator="greaterThan" stopIfTrue="1">
      <formula>H28</formula>
    </cfRule>
  </conditionalFormatting>
  <conditionalFormatting sqref="I29">
    <cfRule type="cellIs" priority="10" dxfId="71" operator="greaterThan" stopIfTrue="1">
      <formula>H29</formula>
    </cfRule>
  </conditionalFormatting>
  <conditionalFormatting sqref="I31">
    <cfRule type="cellIs" priority="9" dxfId="71" operator="greaterThan" stopIfTrue="1">
      <formula>H31</formula>
    </cfRule>
  </conditionalFormatting>
  <conditionalFormatting sqref="I32">
    <cfRule type="cellIs" priority="8" dxfId="71" operator="greaterThan" stopIfTrue="1">
      <formula>H32</formula>
    </cfRule>
  </conditionalFormatting>
  <conditionalFormatting sqref="I33">
    <cfRule type="cellIs" priority="7" dxfId="71" operator="greaterThan" stopIfTrue="1">
      <formula>H33</formula>
    </cfRule>
  </conditionalFormatting>
  <conditionalFormatting sqref="I34">
    <cfRule type="cellIs" priority="6" dxfId="71" operator="greaterThan" stopIfTrue="1">
      <formula>H34</formula>
    </cfRule>
  </conditionalFormatting>
  <conditionalFormatting sqref="I36">
    <cfRule type="cellIs" priority="5" dxfId="71" operator="greaterThan" stopIfTrue="1">
      <formula>H36</formula>
    </cfRule>
  </conditionalFormatting>
  <conditionalFormatting sqref="I37">
    <cfRule type="cellIs" priority="4" dxfId="71" operator="greaterThan" stopIfTrue="1">
      <formula>H37</formula>
    </cfRule>
  </conditionalFormatting>
  <conditionalFormatting sqref="I38">
    <cfRule type="cellIs" priority="3" dxfId="71" operator="greaterThan" stopIfTrue="1">
      <formula>H38</formula>
    </cfRule>
  </conditionalFormatting>
  <conditionalFormatting sqref="I39">
    <cfRule type="cellIs" priority="2" dxfId="71" operator="greaterThan" stopIfTrue="1">
      <formula>H39</formula>
    </cfRule>
  </conditionalFormatting>
  <conditionalFormatting sqref="I1:I5 I9:I65536">
    <cfRule type="cellIs" priority="1" dxfId="71" operator="greaterThan" stopIfTrue="1">
      <formula>500000</formula>
    </cfRule>
  </conditionalFormatting>
  <printOptions/>
  <pageMargins left="0.75" right="0.75" top="1" bottom="1" header="0" footer="0"/>
  <pageSetup fitToHeight="4" fitToWidth="1" horizontalDpi="600" verticalDpi="600" orientation="landscape" scale="72" r:id="rId3"/>
  <ignoredErrors>
    <ignoredError sqref="H10:H20 H25 H21:H24 H30 H26:H29 H35 H31:H34 H36:H39 I35 I30 I25 I10:I20 I21:I24 I26:I29 I31:I34 I36:I39" unlocked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showGridLines="0" zoomScalePageLayoutView="0" workbookViewId="0" topLeftCell="A1">
      <selection activeCell="A1" sqref="A1"/>
    </sheetView>
  </sheetViews>
  <sheetFormatPr defaultColWidth="11.421875" defaultRowHeight="12.75"/>
  <cols>
    <col min="1" max="1" width="26.140625" style="5" customWidth="1"/>
    <col min="2" max="2" width="11.7109375" style="5" customWidth="1"/>
    <col min="3" max="3" width="34.8515625" style="5" customWidth="1"/>
    <col min="4" max="4" width="12.57421875" style="5" customWidth="1"/>
    <col min="5" max="5" width="13.00390625" style="5" customWidth="1"/>
    <col min="6" max="6" width="9.00390625" style="5" customWidth="1"/>
    <col min="7" max="7" width="12.421875" style="5" bestFit="1" customWidth="1"/>
    <col min="8" max="8" width="12.7109375" style="5" bestFit="1" customWidth="1"/>
    <col min="9" max="9" width="14.140625" style="5" bestFit="1" customWidth="1"/>
    <col min="10" max="10" width="17.140625" style="5" bestFit="1" customWidth="1"/>
    <col min="11" max="11" width="11.140625" style="5" customWidth="1"/>
    <col min="12" max="12" width="10.57421875" style="5" bestFit="1" customWidth="1"/>
    <col min="13" max="16384" width="11.421875" style="5" customWidth="1"/>
  </cols>
  <sheetData>
    <row r="1" spans="1:11" ht="11.25">
      <c r="A1" s="1" t="s">
        <v>15</v>
      </c>
      <c r="B1" s="94" t="s">
        <v>132</v>
      </c>
      <c r="C1" s="95"/>
      <c r="D1" s="184" t="s">
        <v>106</v>
      </c>
      <c r="E1" s="184"/>
      <c r="F1" s="184"/>
      <c r="G1" s="184"/>
      <c r="H1" s="184"/>
      <c r="I1" s="184"/>
      <c r="J1" s="184"/>
      <c r="K1" s="184"/>
    </row>
    <row r="2" spans="1:12" ht="11.25">
      <c r="A2" s="165" t="s">
        <v>63</v>
      </c>
      <c r="B2" s="165" t="s">
        <v>46</v>
      </c>
      <c r="C2" s="165" t="s">
        <v>9</v>
      </c>
      <c r="D2" s="177" t="s">
        <v>29</v>
      </c>
      <c r="E2" s="185"/>
      <c r="F2" s="165" t="s">
        <v>30</v>
      </c>
      <c r="G2" s="168" t="s">
        <v>129</v>
      </c>
      <c r="H2" s="177" t="s">
        <v>5</v>
      </c>
      <c r="I2" s="186"/>
      <c r="J2" s="186"/>
      <c r="K2" s="185"/>
      <c r="L2" s="173" t="s">
        <v>131</v>
      </c>
    </row>
    <row r="3" spans="1:12" ht="11.25">
      <c r="A3" s="166"/>
      <c r="B3" s="166"/>
      <c r="C3" s="166"/>
      <c r="D3" s="165" t="s">
        <v>146</v>
      </c>
      <c r="E3" s="165" t="s">
        <v>147</v>
      </c>
      <c r="F3" s="166"/>
      <c r="G3" s="169"/>
      <c r="H3" s="165" t="s">
        <v>148</v>
      </c>
      <c r="I3" s="171" t="s">
        <v>24</v>
      </c>
      <c r="J3" s="183"/>
      <c r="K3" s="165" t="s">
        <v>151</v>
      </c>
      <c r="L3" s="173"/>
    </row>
    <row r="4" spans="1:12" ht="22.5">
      <c r="A4" s="167"/>
      <c r="B4" s="167"/>
      <c r="C4" s="167"/>
      <c r="D4" s="167"/>
      <c r="E4" s="167"/>
      <c r="F4" s="167"/>
      <c r="G4" s="170"/>
      <c r="H4" s="167"/>
      <c r="I4" s="6" t="s">
        <v>149</v>
      </c>
      <c r="J4" s="6" t="s">
        <v>150</v>
      </c>
      <c r="K4" s="167"/>
      <c r="L4" s="173"/>
    </row>
    <row r="5" spans="1:13" ht="11.25">
      <c r="A5" s="125"/>
      <c r="B5" s="125"/>
      <c r="C5" s="125"/>
      <c r="D5" s="98">
        <v>0</v>
      </c>
      <c r="E5" s="98">
        <v>0</v>
      </c>
      <c r="F5" s="98">
        <v>0</v>
      </c>
      <c r="G5" s="98">
        <f>(D5+E5)*F5</f>
        <v>0</v>
      </c>
      <c r="H5" s="98">
        <v>0</v>
      </c>
      <c r="I5" s="98">
        <v>0</v>
      </c>
      <c r="J5" s="98">
        <v>0</v>
      </c>
      <c r="K5" s="98">
        <v>0</v>
      </c>
      <c r="L5" s="98">
        <f>SUM(H5:K5)</f>
        <v>0</v>
      </c>
      <c r="M5" s="99"/>
    </row>
    <row r="6" spans="1:13" ht="11.25">
      <c r="A6" s="125"/>
      <c r="B6" s="125"/>
      <c r="C6" s="125"/>
      <c r="D6" s="98">
        <v>0</v>
      </c>
      <c r="E6" s="98">
        <v>0</v>
      </c>
      <c r="F6" s="98">
        <v>0</v>
      </c>
      <c r="G6" s="98">
        <f aca="true" t="shared" si="0" ref="G6:G24">(D6+E6)*F6</f>
        <v>0</v>
      </c>
      <c r="H6" s="98">
        <v>0</v>
      </c>
      <c r="I6" s="98">
        <v>0</v>
      </c>
      <c r="J6" s="98">
        <v>0</v>
      </c>
      <c r="K6" s="98">
        <v>0</v>
      </c>
      <c r="L6" s="98">
        <f aca="true" t="shared" si="1" ref="L6:L24">SUM(H6:K6)</f>
        <v>0</v>
      </c>
      <c r="M6" s="99"/>
    </row>
    <row r="7" spans="1:13" ht="11.25">
      <c r="A7" s="125"/>
      <c r="B7" s="125"/>
      <c r="C7" s="125"/>
      <c r="D7" s="98">
        <v>0</v>
      </c>
      <c r="E7" s="98">
        <v>0</v>
      </c>
      <c r="F7" s="98">
        <v>0</v>
      </c>
      <c r="G7" s="98">
        <f t="shared" si="0"/>
        <v>0</v>
      </c>
      <c r="H7" s="98">
        <v>0</v>
      </c>
      <c r="I7" s="98">
        <v>0</v>
      </c>
      <c r="J7" s="98">
        <v>0</v>
      </c>
      <c r="K7" s="98">
        <v>0</v>
      </c>
      <c r="L7" s="98">
        <f t="shared" si="1"/>
        <v>0</v>
      </c>
      <c r="M7" s="99"/>
    </row>
    <row r="8" spans="1:13" ht="11.25">
      <c r="A8" s="125"/>
      <c r="B8" s="125"/>
      <c r="C8" s="125"/>
      <c r="D8" s="98">
        <v>0</v>
      </c>
      <c r="E8" s="98">
        <v>0</v>
      </c>
      <c r="F8" s="98">
        <v>0</v>
      </c>
      <c r="G8" s="98">
        <f t="shared" si="0"/>
        <v>0</v>
      </c>
      <c r="H8" s="98">
        <v>0</v>
      </c>
      <c r="I8" s="98">
        <v>0</v>
      </c>
      <c r="J8" s="98">
        <v>0</v>
      </c>
      <c r="K8" s="98">
        <v>0</v>
      </c>
      <c r="L8" s="98">
        <f t="shared" si="1"/>
        <v>0</v>
      </c>
      <c r="M8" s="99"/>
    </row>
    <row r="9" spans="1:13" ht="11.25">
      <c r="A9" s="125"/>
      <c r="B9" s="125"/>
      <c r="C9" s="125"/>
      <c r="D9" s="98">
        <v>0</v>
      </c>
      <c r="E9" s="98">
        <v>0</v>
      </c>
      <c r="F9" s="98">
        <v>0</v>
      </c>
      <c r="G9" s="98">
        <f t="shared" si="0"/>
        <v>0</v>
      </c>
      <c r="H9" s="98">
        <v>0</v>
      </c>
      <c r="I9" s="98">
        <v>0</v>
      </c>
      <c r="J9" s="98">
        <v>0</v>
      </c>
      <c r="K9" s="98">
        <v>0</v>
      </c>
      <c r="L9" s="98">
        <f t="shared" si="1"/>
        <v>0</v>
      </c>
      <c r="M9" s="99"/>
    </row>
    <row r="10" spans="1:13" ht="11.25">
      <c r="A10" s="125"/>
      <c r="B10" s="125"/>
      <c r="C10" s="125"/>
      <c r="D10" s="98">
        <v>0</v>
      </c>
      <c r="E10" s="98">
        <v>0</v>
      </c>
      <c r="F10" s="98">
        <v>0</v>
      </c>
      <c r="G10" s="98">
        <f t="shared" si="0"/>
        <v>0</v>
      </c>
      <c r="H10" s="98">
        <v>0</v>
      </c>
      <c r="I10" s="98">
        <v>0</v>
      </c>
      <c r="J10" s="98">
        <v>0</v>
      </c>
      <c r="K10" s="98">
        <v>0</v>
      </c>
      <c r="L10" s="98">
        <f t="shared" si="1"/>
        <v>0</v>
      </c>
      <c r="M10" s="99"/>
    </row>
    <row r="11" spans="1:13" ht="11.25">
      <c r="A11" s="125"/>
      <c r="B11" s="125"/>
      <c r="C11" s="125"/>
      <c r="D11" s="98">
        <v>0</v>
      </c>
      <c r="E11" s="98">
        <v>0</v>
      </c>
      <c r="F11" s="98">
        <v>0</v>
      </c>
      <c r="G11" s="98">
        <f t="shared" si="0"/>
        <v>0</v>
      </c>
      <c r="H11" s="98">
        <v>0</v>
      </c>
      <c r="I11" s="98">
        <v>0</v>
      </c>
      <c r="J11" s="98">
        <v>0</v>
      </c>
      <c r="K11" s="98">
        <v>0</v>
      </c>
      <c r="L11" s="98">
        <f t="shared" si="1"/>
        <v>0</v>
      </c>
      <c r="M11" s="99"/>
    </row>
    <row r="12" spans="1:13" ht="11.25">
      <c r="A12" s="125"/>
      <c r="B12" s="125"/>
      <c r="C12" s="125"/>
      <c r="D12" s="98">
        <v>0</v>
      </c>
      <c r="E12" s="98">
        <v>0</v>
      </c>
      <c r="F12" s="98">
        <v>0</v>
      </c>
      <c r="G12" s="98">
        <f t="shared" si="0"/>
        <v>0</v>
      </c>
      <c r="H12" s="98">
        <v>0</v>
      </c>
      <c r="I12" s="98">
        <v>0</v>
      </c>
      <c r="J12" s="98">
        <v>0</v>
      </c>
      <c r="K12" s="98">
        <v>0</v>
      </c>
      <c r="L12" s="98">
        <f t="shared" si="1"/>
        <v>0</v>
      </c>
      <c r="M12" s="99"/>
    </row>
    <row r="13" spans="1:13" ht="11.25">
      <c r="A13" s="125"/>
      <c r="B13" s="125"/>
      <c r="C13" s="125"/>
      <c r="D13" s="98">
        <v>0</v>
      </c>
      <c r="E13" s="98">
        <v>0</v>
      </c>
      <c r="F13" s="98">
        <v>0</v>
      </c>
      <c r="G13" s="98">
        <f t="shared" si="0"/>
        <v>0</v>
      </c>
      <c r="H13" s="98">
        <v>0</v>
      </c>
      <c r="I13" s="98">
        <v>0</v>
      </c>
      <c r="J13" s="98">
        <v>0</v>
      </c>
      <c r="K13" s="98">
        <v>0</v>
      </c>
      <c r="L13" s="98">
        <f t="shared" si="1"/>
        <v>0</v>
      </c>
      <c r="M13" s="99"/>
    </row>
    <row r="14" spans="1:13" ht="11.25">
      <c r="A14" s="125"/>
      <c r="B14" s="125"/>
      <c r="C14" s="125"/>
      <c r="D14" s="98">
        <v>0</v>
      </c>
      <c r="E14" s="98">
        <v>0</v>
      </c>
      <c r="F14" s="98">
        <v>0</v>
      </c>
      <c r="G14" s="98">
        <f t="shared" si="0"/>
        <v>0</v>
      </c>
      <c r="H14" s="98">
        <v>0</v>
      </c>
      <c r="I14" s="98">
        <v>0</v>
      </c>
      <c r="J14" s="98">
        <v>0</v>
      </c>
      <c r="K14" s="98">
        <v>0</v>
      </c>
      <c r="L14" s="98">
        <f t="shared" si="1"/>
        <v>0</v>
      </c>
      <c r="M14" s="99"/>
    </row>
    <row r="15" spans="1:13" ht="11.25">
      <c r="A15" s="125"/>
      <c r="B15" s="125"/>
      <c r="C15" s="125"/>
      <c r="D15" s="98">
        <v>0</v>
      </c>
      <c r="E15" s="98">
        <v>0</v>
      </c>
      <c r="F15" s="98">
        <v>0</v>
      </c>
      <c r="G15" s="98">
        <f t="shared" si="0"/>
        <v>0</v>
      </c>
      <c r="H15" s="98">
        <v>0</v>
      </c>
      <c r="I15" s="98">
        <v>0</v>
      </c>
      <c r="J15" s="98">
        <v>0</v>
      </c>
      <c r="K15" s="98">
        <v>0</v>
      </c>
      <c r="L15" s="98">
        <f t="shared" si="1"/>
        <v>0</v>
      </c>
      <c r="M15" s="99"/>
    </row>
    <row r="16" spans="1:13" ht="11.25">
      <c r="A16" s="125"/>
      <c r="B16" s="125"/>
      <c r="C16" s="125"/>
      <c r="D16" s="98">
        <v>0</v>
      </c>
      <c r="E16" s="98">
        <v>0</v>
      </c>
      <c r="F16" s="98">
        <v>0</v>
      </c>
      <c r="G16" s="98">
        <f t="shared" si="0"/>
        <v>0</v>
      </c>
      <c r="H16" s="98">
        <v>0</v>
      </c>
      <c r="I16" s="98">
        <v>0</v>
      </c>
      <c r="J16" s="98">
        <v>0</v>
      </c>
      <c r="K16" s="98">
        <v>0</v>
      </c>
      <c r="L16" s="98">
        <f t="shared" si="1"/>
        <v>0</v>
      </c>
      <c r="M16" s="99"/>
    </row>
    <row r="17" spans="1:13" ht="11.25">
      <c r="A17" s="125"/>
      <c r="B17" s="125"/>
      <c r="C17" s="125"/>
      <c r="D17" s="98">
        <v>0</v>
      </c>
      <c r="E17" s="98">
        <v>0</v>
      </c>
      <c r="F17" s="98">
        <v>0</v>
      </c>
      <c r="G17" s="98">
        <f t="shared" si="0"/>
        <v>0</v>
      </c>
      <c r="H17" s="98">
        <v>0</v>
      </c>
      <c r="I17" s="98">
        <v>0</v>
      </c>
      <c r="J17" s="98">
        <v>0</v>
      </c>
      <c r="K17" s="98">
        <v>0</v>
      </c>
      <c r="L17" s="98">
        <f t="shared" si="1"/>
        <v>0</v>
      </c>
      <c r="M17" s="99"/>
    </row>
    <row r="18" spans="1:13" ht="11.25">
      <c r="A18" s="125"/>
      <c r="B18" s="125"/>
      <c r="C18" s="125"/>
      <c r="D18" s="98">
        <v>0</v>
      </c>
      <c r="E18" s="98">
        <v>0</v>
      </c>
      <c r="F18" s="98">
        <v>0</v>
      </c>
      <c r="G18" s="98">
        <f t="shared" si="0"/>
        <v>0</v>
      </c>
      <c r="H18" s="98">
        <v>0</v>
      </c>
      <c r="I18" s="98">
        <v>0</v>
      </c>
      <c r="J18" s="98">
        <v>0</v>
      </c>
      <c r="K18" s="98">
        <v>0</v>
      </c>
      <c r="L18" s="98">
        <f t="shared" si="1"/>
        <v>0</v>
      </c>
      <c r="M18" s="99"/>
    </row>
    <row r="19" spans="1:13" ht="11.25">
      <c r="A19" s="125"/>
      <c r="B19" s="125"/>
      <c r="C19" s="125"/>
      <c r="D19" s="98">
        <v>0</v>
      </c>
      <c r="E19" s="98">
        <v>0</v>
      </c>
      <c r="F19" s="98">
        <v>0</v>
      </c>
      <c r="G19" s="98">
        <f t="shared" si="0"/>
        <v>0</v>
      </c>
      <c r="H19" s="98">
        <v>0</v>
      </c>
      <c r="I19" s="98">
        <v>0</v>
      </c>
      <c r="J19" s="98">
        <v>0</v>
      </c>
      <c r="K19" s="98">
        <v>0</v>
      </c>
      <c r="L19" s="98">
        <f t="shared" si="1"/>
        <v>0</v>
      </c>
      <c r="M19" s="99"/>
    </row>
    <row r="20" spans="1:13" ht="11.25">
      <c r="A20" s="125"/>
      <c r="B20" s="125"/>
      <c r="C20" s="125"/>
      <c r="D20" s="98">
        <v>0</v>
      </c>
      <c r="E20" s="98">
        <v>0</v>
      </c>
      <c r="F20" s="98">
        <v>0</v>
      </c>
      <c r="G20" s="98">
        <f t="shared" si="0"/>
        <v>0</v>
      </c>
      <c r="H20" s="98">
        <v>0</v>
      </c>
      <c r="I20" s="98">
        <v>0</v>
      </c>
      <c r="J20" s="98">
        <v>0</v>
      </c>
      <c r="K20" s="98">
        <v>0</v>
      </c>
      <c r="L20" s="98">
        <f t="shared" si="1"/>
        <v>0</v>
      </c>
      <c r="M20" s="99"/>
    </row>
    <row r="21" spans="1:13" ht="11.25">
      <c r="A21" s="125"/>
      <c r="B21" s="125"/>
      <c r="C21" s="125"/>
      <c r="D21" s="98">
        <v>0</v>
      </c>
      <c r="E21" s="98">
        <v>0</v>
      </c>
      <c r="F21" s="98">
        <v>0</v>
      </c>
      <c r="G21" s="98">
        <f t="shared" si="0"/>
        <v>0</v>
      </c>
      <c r="H21" s="98">
        <v>0</v>
      </c>
      <c r="I21" s="98">
        <v>0</v>
      </c>
      <c r="J21" s="98">
        <v>0</v>
      </c>
      <c r="K21" s="98">
        <v>0</v>
      </c>
      <c r="L21" s="98">
        <f t="shared" si="1"/>
        <v>0</v>
      </c>
      <c r="M21" s="99"/>
    </row>
    <row r="22" spans="1:13" ht="11.25">
      <c r="A22" s="125"/>
      <c r="B22" s="125"/>
      <c r="C22" s="125"/>
      <c r="D22" s="98">
        <v>0</v>
      </c>
      <c r="E22" s="98">
        <v>0</v>
      </c>
      <c r="F22" s="98">
        <v>0</v>
      </c>
      <c r="G22" s="98">
        <f t="shared" si="0"/>
        <v>0</v>
      </c>
      <c r="H22" s="98">
        <v>0</v>
      </c>
      <c r="I22" s="98">
        <v>0</v>
      </c>
      <c r="J22" s="98">
        <v>0</v>
      </c>
      <c r="K22" s="98">
        <v>0</v>
      </c>
      <c r="L22" s="98">
        <f t="shared" si="1"/>
        <v>0</v>
      </c>
      <c r="M22" s="99"/>
    </row>
    <row r="23" spans="1:13" ht="11.25">
      <c r="A23" s="125"/>
      <c r="B23" s="125"/>
      <c r="C23" s="125"/>
      <c r="D23" s="98">
        <v>0</v>
      </c>
      <c r="E23" s="98">
        <v>0</v>
      </c>
      <c r="F23" s="98">
        <v>0</v>
      </c>
      <c r="G23" s="98">
        <f t="shared" si="0"/>
        <v>0</v>
      </c>
      <c r="H23" s="98">
        <v>0</v>
      </c>
      <c r="I23" s="98">
        <v>0</v>
      </c>
      <c r="J23" s="98">
        <v>0</v>
      </c>
      <c r="K23" s="98">
        <v>0</v>
      </c>
      <c r="L23" s="98">
        <f t="shared" si="1"/>
        <v>0</v>
      </c>
      <c r="M23" s="99"/>
    </row>
    <row r="24" spans="1:13" ht="11.25">
      <c r="A24" s="125"/>
      <c r="B24" s="125"/>
      <c r="C24" s="125"/>
      <c r="D24" s="98">
        <v>0</v>
      </c>
      <c r="E24" s="98">
        <v>0</v>
      </c>
      <c r="F24" s="98">
        <v>0</v>
      </c>
      <c r="G24" s="98">
        <f t="shared" si="0"/>
        <v>0</v>
      </c>
      <c r="H24" s="98">
        <v>0</v>
      </c>
      <c r="I24" s="98">
        <v>0</v>
      </c>
      <c r="J24" s="98">
        <v>0</v>
      </c>
      <c r="K24" s="98">
        <v>0</v>
      </c>
      <c r="L24" s="98">
        <f t="shared" si="1"/>
        <v>0</v>
      </c>
      <c r="M24" s="99"/>
    </row>
    <row r="25" spans="1:13" ht="12" thickBot="1">
      <c r="A25" s="100" t="s">
        <v>3</v>
      </c>
      <c r="B25" s="101"/>
      <c r="C25" s="127"/>
      <c r="D25" s="102"/>
      <c r="E25" s="102"/>
      <c r="F25" s="102"/>
      <c r="G25" s="123">
        <f aca="true" t="shared" si="2" ref="G25:L25">SUM(G5:G24)</f>
        <v>0</v>
      </c>
      <c r="H25" s="105">
        <f t="shared" si="2"/>
        <v>0</v>
      </c>
      <c r="I25" s="105">
        <f t="shared" si="2"/>
        <v>0</v>
      </c>
      <c r="J25" s="105">
        <f t="shared" si="2"/>
        <v>0</v>
      </c>
      <c r="K25" s="105">
        <f t="shared" si="2"/>
        <v>0</v>
      </c>
      <c r="L25" s="123">
        <f t="shared" si="2"/>
        <v>0</v>
      </c>
      <c r="M25" s="99"/>
    </row>
    <row r="26" spans="1:13" ht="34.5" thickBot="1">
      <c r="A26" s="32"/>
      <c r="B26" s="32"/>
      <c r="C26" s="21"/>
      <c r="D26" s="33"/>
      <c r="E26" s="33"/>
      <c r="F26" s="33"/>
      <c r="G26" s="107"/>
      <c r="H26" s="107"/>
      <c r="I26" s="107"/>
      <c r="J26" s="107"/>
      <c r="K26" s="107"/>
      <c r="L26" s="35" t="str">
        <f>IF(L25=G25,"Monto Total Validado","Error. Existe Diferencia entre Total y Total Proyecto")</f>
        <v>Monto Total Validado</v>
      </c>
      <c r="M26" s="99"/>
    </row>
    <row r="27" spans="1:12" ht="11.25">
      <c r="A27" s="32" t="s">
        <v>39</v>
      </c>
      <c r="B27" s="32"/>
      <c r="C27" s="21"/>
      <c r="D27" s="21"/>
      <c r="E27" s="21"/>
      <c r="F27" s="21"/>
      <c r="G27" s="107"/>
      <c r="H27" s="107"/>
      <c r="I27" s="32"/>
      <c r="J27" s="32"/>
      <c r="K27" s="32"/>
      <c r="L27" s="32"/>
    </row>
    <row r="28" ht="11.25">
      <c r="A28" s="5" t="s">
        <v>62</v>
      </c>
    </row>
    <row r="29" ht="11.25">
      <c r="A29" s="5" t="s">
        <v>42</v>
      </c>
    </row>
    <row r="30" ht="11.25"/>
    <row r="31" ht="11.25"/>
    <row r="32" spans="1:12" ht="12" thickBot="1">
      <c r="A32" s="32"/>
      <c r="B32" s="32"/>
      <c r="C32" s="21"/>
      <c r="D32" s="21"/>
      <c r="E32" s="21"/>
      <c r="F32" s="21"/>
      <c r="G32" s="107"/>
      <c r="H32" s="107"/>
      <c r="I32" s="32"/>
      <c r="J32" s="32"/>
      <c r="K32" s="32"/>
      <c r="L32" s="32"/>
    </row>
    <row r="33" spans="1:12" ht="12" thickBot="1">
      <c r="A33" s="32"/>
      <c r="B33" s="32"/>
      <c r="C33" s="180" t="s">
        <v>64</v>
      </c>
      <c r="D33" s="181"/>
      <c r="E33" s="182"/>
      <c r="F33" s="21"/>
      <c r="G33" s="107"/>
      <c r="H33" s="107"/>
      <c r="I33" s="32"/>
      <c r="J33" s="32"/>
      <c r="K33" s="32"/>
      <c r="L33" s="32"/>
    </row>
    <row r="34" spans="3:5" ht="11.25">
      <c r="C34" s="137" t="s">
        <v>65</v>
      </c>
      <c r="D34" s="138" t="s">
        <v>21</v>
      </c>
      <c r="E34" s="139" t="s">
        <v>22</v>
      </c>
    </row>
    <row r="35" spans="3:5" ht="11.25">
      <c r="C35" s="140"/>
      <c r="D35" s="141"/>
      <c r="E35" s="142"/>
    </row>
    <row r="36" spans="3:5" ht="11.25">
      <c r="C36" s="140"/>
      <c r="D36" s="141"/>
      <c r="E36" s="142"/>
    </row>
    <row r="37" spans="3:5" ht="11.25">
      <c r="C37" s="140"/>
      <c r="D37" s="141"/>
      <c r="E37" s="142"/>
    </row>
    <row r="38" spans="3:5" ht="11.25">
      <c r="C38" s="140"/>
      <c r="D38" s="141"/>
      <c r="E38" s="142"/>
    </row>
    <row r="39" spans="3:5" ht="11.25">
      <c r="C39" s="140"/>
      <c r="D39" s="141"/>
      <c r="E39" s="142"/>
    </row>
    <row r="40" spans="3:5" ht="11.25">
      <c r="C40" s="140"/>
      <c r="D40" s="141"/>
      <c r="E40" s="142"/>
    </row>
    <row r="41" spans="3:5" ht="11.25">
      <c r="C41" s="140"/>
      <c r="D41" s="141"/>
      <c r="E41" s="142"/>
    </row>
    <row r="42" spans="3:5" ht="11.25">
      <c r="C42" s="140"/>
      <c r="D42" s="141"/>
      <c r="E42" s="142"/>
    </row>
    <row r="43" spans="3:5" ht="11.25">
      <c r="C43" s="140"/>
      <c r="D43" s="141"/>
      <c r="E43" s="142"/>
    </row>
    <row r="44" spans="3:5" ht="11.25">
      <c r="C44" s="140"/>
      <c r="D44" s="141"/>
      <c r="E44" s="142"/>
    </row>
    <row r="45" spans="3:5" ht="11.25">
      <c r="C45" s="140"/>
      <c r="D45" s="141"/>
      <c r="E45" s="142"/>
    </row>
    <row r="46" spans="3:5" ht="11.25">
      <c r="C46" s="140"/>
      <c r="D46" s="141"/>
      <c r="E46" s="142"/>
    </row>
    <row r="47" spans="3:5" ht="12" thickBot="1">
      <c r="C47" s="143"/>
      <c r="D47" s="144"/>
      <c r="E47" s="145"/>
    </row>
    <row r="48" ht="11.25">
      <c r="C48" s="5" t="s">
        <v>23</v>
      </c>
    </row>
  </sheetData>
  <sheetProtection insertRows="0" deleteRows="0"/>
  <mergeCells count="15">
    <mergeCell ref="D1:K1"/>
    <mergeCell ref="A2:A4"/>
    <mergeCell ref="C2:C4"/>
    <mergeCell ref="D2:E2"/>
    <mergeCell ref="F2:F4"/>
    <mergeCell ref="G2:G4"/>
    <mergeCell ref="H2:K2"/>
    <mergeCell ref="B2:B4"/>
    <mergeCell ref="C33:E33"/>
    <mergeCell ref="L2:L4"/>
    <mergeCell ref="D3:D4"/>
    <mergeCell ref="E3:E4"/>
    <mergeCell ref="H3:H4"/>
    <mergeCell ref="I3:J3"/>
    <mergeCell ref="K3:K4"/>
  </mergeCells>
  <conditionalFormatting sqref="L26">
    <cfRule type="cellIs" priority="1" dxfId="31" operator="equal" stopIfTrue="1">
      <formula>"Monto Total Validado"</formula>
    </cfRule>
    <cfRule type="cellIs" priority="2" dxfId="27" operator="equal" stopIfTrue="1">
      <formula>"Monto Total Validado"</formula>
    </cfRule>
    <cfRule type="cellIs" priority="3" dxfId="16" operator="equal" stopIfTrue="1">
      <formula>"Error. Existe Diferencia entre Total y Total Proyecto"</formula>
    </cfRule>
  </conditionalFormatting>
  <printOptions/>
  <pageMargins left="0.75" right="0.75" top="1" bottom="1" header="0" footer="0"/>
  <pageSetup fitToHeight="5" fitToWidth="1" horizontalDpi="600" verticalDpi="600" orientation="landscape"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A1" sqref="A1"/>
    </sheetView>
  </sheetViews>
  <sheetFormatPr defaultColWidth="11.421875" defaultRowHeight="12.75"/>
  <cols>
    <col min="1" max="1" width="26.140625" style="5" customWidth="1"/>
    <col min="2" max="2" width="10.7109375" style="5" customWidth="1"/>
    <col min="3" max="3" width="22.8515625" style="5" customWidth="1"/>
    <col min="4" max="4" width="18.140625" style="5" customWidth="1"/>
    <col min="5" max="5" width="18.28125" style="5" customWidth="1"/>
    <col min="6" max="6" width="9.140625" style="5" customWidth="1"/>
    <col min="7" max="7" width="12.421875" style="5" bestFit="1" customWidth="1"/>
    <col min="8" max="8" width="12.7109375" style="5" bestFit="1" customWidth="1"/>
    <col min="9" max="9" width="14.140625" style="5" bestFit="1" customWidth="1"/>
    <col min="10" max="10" width="17.140625" style="5" bestFit="1" customWidth="1"/>
    <col min="11" max="11" width="10.8515625" style="5" customWidth="1"/>
    <col min="12" max="12" width="15.00390625" style="5" customWidth="1"/>
    <col min="13" max="16384" width="11.421875" style="5" customWidth="1"/>
  </cols>
  <sheetData>
    <row r="1" spans="1:3" ht="11.25">
      <c r="A1" s="1" t="s">
        <v>35</v>
      </c>
      <c r="B1" s="94" t="s">
        <v>132</v>
      </c>
      <c r="C1" s="95"/>
    </row>
    <row r="2" spans="1:12" ht="11.25">
      <c r="A2" s="165" t="s">
        <v>36</v>
      </c>
      <c r="B2" s="165" t="s">
        <v>46</v>
      </c>
      <c r="C2" s="187" t="s">
        <v>9</v>
      </c>
      <c r="D2" s="171" t="s">
        <v>29</v>
      </c>
      <c r="E2" s="183"/>
      <c r="F2" s="165" t="s">
        <v>69</v>
      </c>
      <c r="G2" s="168" t="s">
        <v>129</v>
      </c>
      <c r="H2" s="171" t="s">
        <v>5</v>
      </c>
      <c r="I2" s="172"/>
      <c r="J2" s="183"/>
      <c r="K2" s="165" t="s">
        <v>151</v>
      </c>
      <c r="L2" s="173" t="s">
        <v>131</v>
      </c>
    </row>
    <row r="3" spans="1:12" ht="11.25">
      <c r="A3" s="166"/>
      <c r="B3" s="166"/>
      <c r="C3" s="188"/>
      <c r="D3" s="165" t="s">
        <v>78</v>
      </c>
      <c r="E3" s="165" t="s">
        <v>147</v>
      </c>
      <c r="F3" s="166"/>
      <c r="G3" s="169"/>
      <c r="H3" s="165" t="s">
        <v>152</v>
      </c>
      <c r="I3" s="171" t="s">
        <v>38</v>
      </c>
      <c r="J3" s="183"/>
      <c r="K3" s="166"/>
      <c r="L3" s="173"/>
    </row>
    <row r="4" spans="1:12" ht="11.25">
      <c r="A4" s="167"/>
      <c r="B4" s="167"/>
      <c r="C4" s="174"/>
      <c r="D4" s="167"/>
      <c r="E4" s="167"/>
      <c r="F4" s="167"/>
      <c r="G4" s="170"/>
      <c r="H4" s="167"/>
      <c r="I4" s="134" t="s">
        <v>19</v>
      </c>
      <c r="J4" s="134" t="s">
        <v>20</v>
      </c>
      <c r="K4" s="167"/>
      <c r="L4" s="173"/>
    </row>
    <row r="5" spans="1:13" ht="11.25">
      <c r="A5" s="135"/>
      <c r="B5" s="135"/>
      <c r="C5" s="135"/>
      <c r="D5" s="136">
        <v>0</v>
      </c>
      <c r="E5" s="136">
        <v>0</v>
      </c>
      <c r="F5" s="136">
        <v>0</v>
      </c>
      <c r="G5" s="136">
        <f>(D5+E5)*F5</f>
        <v>0</v>
      </c>
      <c r="H5" s="136">
        <v>0</v>
      </c>
      <c r="I5" s="136">
        <v>0</v>
      </c>
      <c r="J5" s="136">
        <v>0</v>
      </c>
      <c r="K5" s="136">
        <v>0</v>
      </c>
      <c r="L5" s="136">
        <f>SUM(H5:K5)</f>
        <v>0</v>
      </c>
      <c r="M5" s="99"/>
    </row>
    <row r="6" spans="1:13" ht="11.25">
      <c r="A6" s="135"/>
      <c r="B6" s="135"/>
      <c r="C6" s="135"/>
      <c r="D6" s="136">
        <v>0</v>
      </c>
      <c r="E6" s="136">
        <v>0</v>
      </c>
      <c r="F6" s="136">
        <v>0</v>
      </c>
      <c r="G6" s="136">
        <f aca="true" t="shared" si="0" ref="G6:G12">(D6+E6)*F6</f>
        <v>0</v>
      </c>
      <c r="H6" s="136">
        <v>0</v>
      </c>
      <c r="I6" s="136">
        <v>0</v>
      </c>
      <c r="J6" s="136">
        <v>0</v>
      </c>
      <c r="K6" s="136">
        <v>0</v>
      </c>
      <c r="L6" s="136">
        <f aca="true" t="shared" si="1" ref="L6:L12">SUM(H6:K6)</f>
        <v>0</v>
      </c>
      <c r="M6" s="99"/>
    </row>
    <row r="7" spans="1:13" ht="11.25">
      <c r="A7" s="135"/>
      <c r="B7" s="135"/>
      <c r="C7" s="135"/>
      <c r="D7" s="136">
        <v>0</v>
      </c>
      <c r="E7" s="136">
        <v>0</v>
      </c>
      <c r="F7" s="136">
        <v>0</v>
      </c>
      <c r="G7" s="136">
        <f t="shared" si="0"/>
        <v>0</v>
      </c>
      <c r="H7" s="136">
        <v>0</v>
      </c>
      <c r="I7" s="136">
        <v>0</v>
      </c>
      <c r="J7" s="136">
        <v>0</v>
      </c>
      <c r="K7" s="136">
        <v>0</v>
      </c>
      <c r="L7" s="136">
        <f t="shared" si="1"/>
        <v>0</v>
      </c>
      <c r="M7" s="99"/>
    </row>
    <row r="8" spans="1:13" ht="11.25">
      <c r="A8" s="135"/>
      <c r="B8" s="135"/>
      <c r="C8" s="135"/>
      <c r="D8" s="136">
        <v>0</v>
      </c>
      <c r="E8" s="136">
        <v>0</v>
      </c>
      <c r="F8" s="136">
        <v>0</v>
      </c>
      <c r="G8" s="136">
        <f t="shared" si="0"/>
        <v>0</v>
      </c>
      <c r="H8" s="136">
        <v>0</v>
      </c>
      <c r="I8" s="136">
        <v>0</v>
      </c>
      <c r="J8" s="136">
        <v>0</v>
      </c>
      <c r="K8" s="136">
        <v>0</v>
      </c>
      <c r="L8" s="136">
        <f t="shared" si="1"/>
        <v>0</v>
      </c>
      <c r="M8" s="99"/>
    </row>
    <row r="9" spans="1:13" ht="11.25">
      <c r="A9" s="135"/>
      <c r="B9" s="135"/>
      <c r="C9" s="135"/>
      <c r="D9" s="136">
        <v>0</v>
      </c>
      <c r="E9" s="136">
        <v>0</v>
      </c>
      <c r="F9" s="136">
        <v>0</v>
      </c>
      <c r="G9" s="136">
        <f t="shared" si="0"/>
        <v>0</v>
      </c>
      <c r="H9" s="136">
        <v>0</v>
      </c>
      <c r="I9" s="136">
        <v>0</v>
      </c>
      <c r="J9" s="136">
        <v>0</v>
      </c>
      <c r="K9" s="136">
        <v>0</v>
      </c>
      <c r="L9" s="136">
        <f t="shared" si="1"/>
        <v>0</v>
      </c>
      <c r="M9" s="99"/>
    </row>
    <row r="10" spans="1:13" ht="11.25">
      <c r="A10" s="135"/>
      <c r="B10" s="135"/>
      <c r="C10" s="135"/>
      <c r="D10" s="136">
        <v>0</v>
      </c>
      <c r="E10" s="136">
        <v>0</v>
      </c>
      <c r="F10" s="136">
        <v>0</v>
      </c>
      <c r="G10" s="136">
        <f t="shared" si="0"/>
        <v>0</v>
      </c>
      <c r="H10" s="136">
        <v>0</v>
      </c>
      <c r="I10" s="136">
        <v>0</v>
      </c>
      <c r="J10" s="136">
        <v>0</v>
      </c>
      <c r="K10" s="136">
        <v>0</v>
      </c>
      <c r="L10" s="136">
        <f t="shared" si="1"/>
        <v>0</v>
      </c>
      <c r="M10" s="99"/>
    </row>
    <row r="11" spans="1:13" ht="11.25">
      <c r="A11" s="135"/>
      <c r="B11" s="135"/>
      <c r="C11" s="135"/>
      <c r="D11" s="136">
        <v>0</v>
      </c>
      <c r="E11" s="136">
        <v>0</v>
      </c>
      <c r="F11" s="136">
        <v>0</v>
      </c>
      <c r="G11" s="136">
        <f t="shared" si="0"/>
        <v>0</v>
      </c>
      <c r="H11" s="136">
        <v>0</v>
      </c>
      <c r="I11" s="136">
        <v>0</v>
      </c>
      <c r="J11" s="136">
        <v>0</v>
      </c>
      <c r="K11" s="136">
        <v>0</v>
      </c>
      <c r="L11" s="136">
        <f t="shared" si="1"/>
        <v>0</v>
      </c>
      <c r="M11" s="99"/>
    </row>
    <row r="12" spans="1:13" ht="11.25">
      <c r="A12" s="135"/>
      <c r="B12" s="135"/>
      <c r="C12" s="135"/>
      <c r="D12" s="136">
        <v>0</v>
      </c>
      <c r="E12" s="136">
        <v>0</v>
      </c>
      <c r="F12" s="136">
        <v>0</v>
      </c>
      <c r="G12" s="136">
        <f t="shared" si="0"/>
        <v>0</v>
      </c>
      <c r="H12" s="136">
        <v>0</v>
      </c>
      <c r="I12" s="136">
        <v>0</v>
      </c>
      <c r="J12" s="136">
        <v>0</v>
      </c>
      <c r="K12" s="136">
        <v>0</v>
      </c>
      <c r="L12" s="136">
        <f t="shared" si="1"/>
        <v>0</v>
      </c>
      <c r="M12" s="99"/>
    </row>
    <row r="13" spans="1:13" ht="12" thickBot="1">
      <c r="A13" s="100" t="s">
        <v>3</v>
      </c>
      <c r="B13" s="101"/>
      <c r="C13" s="127"/>
      <c r="D13" s="102"/>
      <c r="E13" s="102"/>
      <c r="F13" s="102"/>
      <c r="G13" s="104">
        <f aca="true" t="shared" si="2" ref="G13:L13">SUM(G5:G12)</f>
        <v>0</v>
      </c>
      <c r="H13" s="105">
        <f t="shared" si="2"/>
        <v>0</v>
      </c>
      <c r="I13" s="105">
        <f t="shared" si="2"/>
        <v>0</v>
      </c>
      <c r="J13" s="105">
        <f t="shared" si="2"/>
        <v>0</v>
      </c>
      <c r="K13" s="105">
        <f t="shared" si="2"/>
        <v>0</v>
      </c>
      <c r="L13" s="104">
        <f t="shared" si="2"/>
        <v>0</v>
      </c>
      <c r="M13" s="99"/>
    </row>
    <row r="14" spans="1:13" ht="23.25" thickBot="1">
      <c r="A14" s="32"/>
      <c r="B14" s="32"/>
      <c r="C14" s="21"/>
      <c r="D14" s="33"/>
      <c r="E14" s="33"/>
      <c r="F14" s="33"/>
      <c r="G14" s="107"/>
      <c r="H14" s="107"/>
      <c r="I14" s="107"/>
      <c r="J14" s="107"/>
      <c r="K14" s="107"/>
      <c r="L14" s="35" t="str">
        <f>IF(L13=G13,"Monto Total Validado","Error. Existe Diferencia entre Total y Total Proyecto")</f>
        <v>Monto Total Validado</v>
      </c>
      <c r="M14" s="99"/>
    </row>
    <row r="15" spans="1:13" ht="11.25">
      <c r="A15" s="32" t="s">
        <v>39</v>
      </c>
      <c r="B15" s="32"/>
      <c r="C15" s="21"/>
      <c r="D15" s="21"/>
      <c r="E15" s="21"/>
      <c r="F15" s="21"/>
      <c r="G15" s="107"/>
      <c r="H15" s="107"/>
      <c r="I15" s="32"/>
      <c r="J15" s="32"/>
      <c r="K15" s="32"/>
      <c r="L15" s="32"/>
      <c r="M15" s="32"/>
    </row>
    <row r="16" spans="1:13" ht="11.25">
      <c r="A16" s="21" t="s">
        <v>68</v>
      </c>
      <c r="B16" s="32"/>
      <c r="C16" s="21"/>
      <c r="D16" s="21"/>
      <c r="E16" s="21"/>
      <c r="F16" s="21"/>
      <c r="G16" s="107"/>
      <c r="H16" s="107"/>
      <c r="I16" s="32"/>
      <c r="J16" s="32"/>
      <c r="K16" s="32"/>
      <c r="L16" s="32"/>
      <c r="M16" s="32"/>
    </row>
    <row r="17" ht="11.25">
      <c r="A17" s="5" t="s">
        <v>45</v>
      </c>
    </row>
    <row r="18" ht="11.25">
      <c r="A18" s="5" t="s">
        <v>42</v>
      </c>
    </row>
  </sheetData>
  <sheetProtection insertRows="0" deleteRows="0"/>
  <mergeCells count="13">
    <mergeCell ref="F2:F4"/>
    <mergeCell ref="G2:G4"/>
    <mergeCell ref="H3:H4"/>
    <mergeCell ref="L2:L4"/>
    <mergeCell ref="A2:A4"/>
    <mergeCell ref="D2:E2"/>
    <mergeCell ref="D3:D4"/>
    <mergeCell ref="E3:E4"/>
    <mergeCell ref="K2:K4"/>
    <mergeCell ref="H2:J2"/>
    <mergeCell ref="I3:J3"/>
    <mergeCell ref="B2:B4"/>
    <mergeCell ref="C2:C4"/>
  </mergeCells>
  <conditionalFormatting sqref="L14">
    <cfRule type="cellIs" priority="1" dxfId="31" operator="equal" stopIfTrue="1">
      <formula>"Monto Total Validado"</formula>
    </cfRule>
    <cfRule type="cellIs" priority="2" dxfId="27" operator="equal" stopIfTrue="1">
      <formula>"Monto Total Validado"</formula>
    </cfRule>
    <cfRule type="cellIs" priority="3" dxfId="16" operator="equal" stopIfTrue="1">
      <formula>"Error. Existe Diferencia entre Total y Total Proyecto"</formula>
    </cfRule>
  </conditionalFormatting>
  <printOptions/>
  <pageMargins left="0.75" right="0.75" top="1" bottom="1" header="0" footer="0"/>
  <pageSetup fitToHeight="5" fitToWidth="1" horizontalDpi="600" verticalDpi="600" orientation="landscape" scale="7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116"/>
  <sheetViews>
    <sheetView showGridLines="0" tabSelected="1" zoomScalePageLayoutView="0" workbookViewId="0" topLeftCell="A76">
      <selection activeCell="A92" sqref="A92"/>
    </sheetView>
  </sheetViews>
  <sheetFormatPr defaultColWidth="11.421875" defaultRowHeight="12.75"/>
  <cols>
    <col min="1" max="1" width="41.421875" style="5" customWidth="1"/>
    <col min="2" max="2" width="11.57421875" style="5" customWidth="1"/>
    <col min="3" max="3" width="14.421875" style="5" customWidth="1"/>
    <col min="4" max="5" width="11.421875" style="5" customWidth="1"/>
    <col min="6" max="6" width="12.8515625" style="5" customWidth="1"/>
    <col min="7" max="7" width="14.00390625" style="5" customWidth="1"/>
    <col min="8" max="8" width="14.8515625" style="5" customWidth="1"/>
    <col min="9" max="9" width="15.28125" style="5" customWidth="1"/>
    <col min="10" max="10" width="16.57421875" style="5" customWidth="1"/>
    <col min="11" max="16384" width="11.421875" style="5" customWidth="1"/>
  </cols>
  <sheetData>
    <row r="1" ht="11.25">
      <c r="A1" s="32" t="s">
        <v>39</v>
      </c>
    </row>
    <row r="2" ht="11.25" customHeight="1">
      <c r="A2" s="5" t="s">
        <v>45</v>
      </c>
    </row>
    <row r="3" ht="11.25">
      <c r="A3" s="5" t="s">
        <v>42</v>
      </c>
    </row>
    <row r="4" ht="11.25"/>
    <row r="5" spans="1:3" ht="11.25">
      <c r="A5" s="1" t="s">
        <v>70</v>
      </c>
      <c r="B5" s="94" t="s">
        <v>132</v>
      </c>
      <c r="C5" s="95"/>
    </row>
    <row r="6" spans="1:10" ht="11.25">
      <c r="A6" s="189" t="s">
        <v>9</v>
      </c>
      <c r="B6" s="165" t="s">
        <v>46</v>
      </c>
      <c r="C6" s="165" t="s">
        <v>153</v>
      </c>
      <c r="D6" s="165" t="s">
        <v>11</v>
      </c>
      <c r="E6" s="168" t="s">
        <v>129</v>
      </c>
      <c r="F6" s="177" t="s">
        <v>5</v>
      </c>
      <c r="G6" s="186"/>
      <c r="H6" s="186"/>
      <c r="I6" s="185"/>
      <c r="J6" s="173" t="s">
        <v>131</v>
      </c>
    </row>
    <row r="7" spans="1:10" ht="11.25">
      <c r="A7" s="190"/>
      <c r="B7" s="166"/>
      <c r="C7" s="166"/>
      <c r="D7" s="166"/>
      <c r="E7" s="169"/>
      <c r="F7" s="165" t="s">
        <v>148</v>
      </c>
      <c r="G7" s="171" t="s">
        <v>24</v>
      </c>
      <c r="H7" s="183"/>
      <c r="I7" s="165" t="s">
        <v>151</v>
      </c>
      <c r="J7" s="173"/>
    </row>
    <row r="8" spans="1:10" ht="22.5">
      <c r="A8" s="191"/>
      <c r="B8" s="167"/>
      <c r="C8" s="167"/>
      <c r="D8" s="167"/>
      <c r="E8" s="170"/>
      <c r="F8" s="167"/>
      <c r="G8" s="146" t="s">
        <v>149</v>
      </c>
      <c r="H8" s="146" t="s">
        <v>154</v>
      </c>
      <c r="I8" s="167"/>
      <c r="J8" s="173"/>
    </row>
    <row r="9" spans="1:11" ht="11.25">
      <c r="A9" s="96"/>
      <c r="B9" s="96"/>
      <c r="C9" s="97">
        <v>0</v>
      </c>
      <c r="D9" s="97">
        <v>0</v>
      </c>
      <c r="E9" s="98">
        <f>C9*D9</f>
        <v>0</v>
      </c>
      <c r="F9" s="97">
        <v>0</v>
      </c>
      <c r="G9" s="97">
        <v>0</v>
      </c>
      <c r="H9" s="97">
        <v>0</v>
      </c>
      <c r="I9" s="97">
        <v>0</v>
      </c>
      <c r="J9" s="98">
        <f>SUM(F9:I9)</f>
        <v>0</v>
      </c>
      <c r="K9" s="99"/>
    </row>
    <row r="10" spans="1:11" ht="11.25">
      <c r="A10" s="96"/>
      <c r="B10" s="96"/>
      <c r="C10" s="97">
        <v>0</v>
      </c>
      <c r="D10" s="97">
        <v>0</v>
      </c>
      <c r="E10" s="98">
        <f aca="true" t="shared" si="0" ref="E10:E18">C10*D10</f>
        <v>0</v>
      </c>
      <c r="F10" s="97">
        <v>0</v>
      </c>
      <c r="G10" s="97">
        <v>0</v>
      </c>
      <c r="H10" s="97">
        <v>0</v>
      </c>
      <c r="I10" s="97">
        <v>0</v>
      </c>
      <c r="J10" s="98">
        <f aca="true" t="shared" si="1" ref="J10:J18">SUM(F10:I10)</f>
        <v>0</v>
      </c>
      <c r="K10" s="99"/>
    </row>
    <row r="11" spans="1:11" ht="11.25">
      <c r="A11" s="96"/>
      <c r="B11" s="96"/>
      <c r="C11" s="97">
        <v>0</v>
      </c>
      <c r="D11" s="97">
        <v>0</v>
      </c>
      <c r="E11" s="98">
        <f t="shared" si="0"/>
        <v>0</v>
      </c>
      <c r="F11" s="97">
        <v>0</v>
      </c>
      <c r="G11" s="97">
        <v>0</v>
      </c>
      <c r="H11" s="97">
        <v>0</v>
      </c>
      <c r="I11" s="97">
        <v>0</v>
      </c>
      <c r="J11" s="98">
        <f t="shared" si="1"/>
        <v>0</v>
      </c>
      <c r="K11" s="99"/>
    </row>
    <row r="12" spans="1:11" ht="11.25">
      <c r="A12" s="96"/>
      <c r="B12" s="96"/>
      <c r="C12" s="97">
        <v>0</v>
      </c>
      <c r="D12" s="97">
        <v>0</v>
      </c>
      <c r="E12" s="98">
        <f t="shared" si="0"/>
        <v>0</v>
      </c>
      <c r="F12" s="97">
        <v>0</v>
      </c>
      <c r="G12" s="97">
        <v>0</v>
      </c>
      <c r="H12" s="97">
        <v>0</v>
      </c>
      <c r="I12" s="97">
        <v>0</v>
      </c>
      <c r="J12" s="98">
        <f t="shared" si="1"/>
        <v>0</v>
      </c>
      <c r="K12" s="99"/>
    </row>
    <row r="13" spans="1:11" ht="11.25">
      <c r="A13" s="96"/>
      <c r="B13" s="96"/>
      <c r="C13" s="97">
        <v>0</v>
      </c>
      <c r="D13" s="97">
        <v>0</v>
      </c>
      <c r="E13" s="98">
        <f t="shared" si="0"/>
        <v>0</v>
      </c>
      <c r="F13" s="97">
        <v>0</v>
      </c>
      <c r="G13" s="97">
        <v>0</v>
      </c>
      <c r="H13" s="97">
        <v>0</v>
      </c>
      <c r="I13" s="97">
        <v>0</v>
      </c>
      <c r="J13" s="98">
        <f t="shared" si="1"/>
        <v>0</v>
      </c>
      <c r="K13" s="99"/>
    </row>
    <row r="14" spans="1:11" ht="11.25">
      <c r="A14" s="96"/>
      <c r="B14" s="96"/>
      <c r="C14" s="97">
        <v>0</v>
      </c>
      <c r="D14" s="97">
        <v>0</v>
      </c>
      <c r="E14" s="98">
        <f t="shared" si="0"/>
        <v>0</v>
      </c>
      <c r="F14" s="97">
        <v>0</v>
      </c>
      <c r="G14" s="97">
        <v>0</v>
      </c>
      <c r="H14" s="97">
        <v>0</v>
      </c>
      <c r="I14" s="97">
        <v>0</v>
      </c>
      <c r="J14" s="98">
        <f t="shared" si="1"/>
        <v>0</v>
      </c>
      <c r="K14" s="99"/>
    </row>
    <row r="15" spans="1:11" ht="11.25">
      <c r="A15" s="96"/>
      <c r="B15" s="96"/>
      <c r="C15" s="97">
        <v>0</v>
      </c>
      <c r="D15" s="97">
        <v>0</v>
      </c>
      <c r="E15" s="98">
        <f t="shared" si="0"/>
        <v>0</v>
      </c>
      <c r="F15" s="97">
        <v>0</v>
      </c>
      <c r="G15" s="97">
        <v>0</v>
      </c>
      <c r="H15" s="97">
        <v>0</v>
      </c>
      <c r="I15" s="97">
        <v>0</v>
      </c>
      <c r="J15" s="98">
        <f t="shared" si="1"/>
        <v>0</v>
      </c>
      <c r="K15" s="99"/>
    </row>
    <row r="16" spans="1:11" ht="11.25">
      <c r="A16" s="96"/>
      <c r="B16" s="96"/>
      <c r="C16" s="97">
        <v>0</v>
      </c>
      <c r="D16" s="97">
        <v>0</v>
      </c>
      <c r="E16" s="98">
        <f t="shared" si="0"/>
        <v>0</v>
      </c>
      <c r="F16" s="97">
        <v>0</v>
      </c>
      <c r="G16" s="97">
        <v>0</v>
      </c>
      <c r="H16" s="97">
        <v>0</v>
      </c>
      <c r="I16" s="97">
        <v>0</v>
      </c>
      <c r="J16" s="98">
        <f t="shared" si="1"/>
        <v>0</v>
      </c>
      <c r="K16" s="99"/>
    </row>
    <row r="17" spans="1:11" ht="11.25">
      <c r="A17" s="96"/>
      <c r="B17" s="96"/>
      <c r="C17" s="97">
        <v>0</v>
      </c>
      <c r="D17" s="97">
        <v>0</v>
      </c>
      <c r="E17" s="98">
        <f t="shared" si="0"/>
        <v>0</v>
      </c>
      <c r="F17" s="97">
        <v>0</v>
      </c>
      <c r="G17" s="97">
        <v>0</v>
      </c>
      <c r="H17" s="97">
        <v>0</v>
      </c>
      <c r="I17" s="97">
        <v>0</v>
      </c>
      <c r="J17" s="98">
        <f t="shared" si="1"/>
        <v>0</v>
      </c>
      <c r="K17" s="99"/>
    </row>
    <row r="18" spans="1:11" ht="11.25">
      <c r="A18" s="96"/>
      <c r="B18" s="96"/>
      <c r="C18" s="97">
        <v>0</v>
      </c>
      <c r="D18" s="97">
        <v>0</v>
      </c>
      <c r="E18" s="98">
        <f t="shared" si="0"/>
        <v>0</v>
      </c>
      <c r="F18" s="97">
        <v>0</v>
      </c>
      <c r="G18" s="97">
        <v>0</v>
      </c>
      <c r="H18" s="97">
        <v>0</v>
      </c>
      <c r="I18" s="97">
        <v>0</v>
      </c>
      <c r="J18" s="98">
        <f t="shared" si="1"/>
        <v>0</v>
      </c>
      <c r="K18" s="99"/>
    </row>
    <row r="19" spans="1:11" ht="12" thickBot="1">
      <c r="A19" s="100" t="s">
        <v>3</v>
      </c>
      <c r="B19" s="101"/>
      <c r="C19" s="102"/>
      <c r="D19" s="103"/>
      <c r="E19" s="123">
        <f aca="true" t="shared" si="2" ref="E19:J19">SUM(E9:E18)</f>
        <v>0</v>
      </c>
      <c r="F19" s="124">
        <f t="shared" si="2"/>
        <v>0</v>
      </c>
      <c r="G19" s="124">
        <f t="shared" si="2"/>
        <v>0</v>
      </c>
      <c r="H19" s="124">
        <f t="shared" si="2"/>
        <v>0</v>
      </c>
      <c r="I19" s="124">
        <f t="shared" si="2"/>
        <v>0</v>
      </c>
      <c r="J19" s="123">
        <f t="shared" si="2"/>
        <v>0</v>
      </c>
      <c r="K19" s="99"/>
    </row>
    <row r="20" spans="1:11" ht="23.25" thickBot="1">
      <c r="A20" s="32" t="s">
        <v>156</v>
      </c>
      <c r="B20" s="122"/>
      <c r="F20" s="99"/>
      <c r="G20" s="99"/>
      <c r="H20" s="99"/>
      <c r="I20" s="99"/>
      <c r="J20" s="35" t="str">
        <f>IF(J19=E19,"Monto Total Validado","Error. Existe Diferencia entre Total y Total Proyecto")</f>
        <v>Monto Total Validado</v>
      </c>
      <c r="K20" s="99"/>
    </row>
    <row r="21" ht="11.25">
      <c r="A21" s="122"/>
    </row>
    <row r="22" spans="1:3" ht="11.25">
      <c r="A22" s="1" t="s">
        <v>12</v>
      </c>
      <c r="B22" s="94" t="s">
        <v>132</v>
      </c>
      <c r="C22" s="95"/>
    </row>
    <row r="23" spans="1:10" ht="11.25">
      <c r="A23" s="176" t="s">
        <v>145</v>
      </c>
      <c r="B23" s="165" t="s">
        <v>46</v>
      </c>
      <c r="C23" s="165" t="s">
        <v>153</v>
      </c>
      <c r="D23" s="165" t="s">
        <v>11</v>
      </c>
      <c r="E23" s="168" t="s">
        <v>129</v>
      </c>
      <c r="F23" s="177" t="s">
        <v>5</v>
      </c>
      <c r="G23" s="186"/>
      <c r="H23" s="186"/>
      <c r="I23" s="185"/>
      <c r="J23" s="173" t="s">
        <v>131</v>
      </c>
    </row>
    <row r="24" spans="1:10" ht="11.25">
      <c r="A24" s="190"/>
      <c r="B24" s="166"/>
      <c r="C24" s="166"/>
      <c r="D24" s="166"/>
      <c r="E24" s="169"/>
      <c r="F24" s="165" t="s">
        <v>148</v>
      </c>
      <c r="G24" s="171" t="s">
        <v>24</v>
      </c>
      <c r="H24" s="183"/>
      <c r="I24" s="165" t="s">
        <v>151</v>
      </c>
      <c r="J24" s="173"/>
    </row>
    <row r="25" spans="1:10" ht="33.75">
      <c r="A25" s="191"/>
      <c r="B25" s="167"/>
      <c r="C25" s="167"/>
      <c r="D25" s="167"/>
      <c r="E25" s="170"/>
      <c r="F25" s="167"/>
      <c r="G25" s="146" t="s">
        <v>149</v>
      </c>
      <c r="H25" s="146" t="s">
        <v>150</v>
      </c>
      <c r="I25" s="167"/>
      <c r="J25" s="173"/>
    </row>
    <row r="26" spans="1:10" ht="11.25">
      <c r="A26" s="125"/>
      <c r="B26" s="125"/>
      <c r="C26" s="98">
        <v>0</v>
      </c>
      <c r="D26" s="98">
        <v>0</v>
      </c>
      <c r="E26" s="98">
        <f>C26*D26</f>
        <v>0</v>
      </c>
      <c r="F26" s="98">
        <v>0</v>
      </c>
      <c r="G26" s="98">
        <v>0</v>
      </c>
      <c r="H26" s="98">
        <v>0</v>
      </c>
      <c r="I26" s="98">
        <v>0</v>
      </c>
      <c r="J26" s="98">
        <f>SUM(F26:I26)</f>
        <v>0</v>
      </c>
    </row>
    <row r="27" spans="1:10" ht="11.25">
      <c r="A27" s="125"/>
      <c r="B27" s="125"/>
      <c r="C27" s="98">
        <v>0</v>
      </c>
      <c r="D27" s="98">
        <v>0</v>
      </c>
      <c r="E27" s="98">
        <f>C27*D27</f>
        <v>0</v>
      </c>
      <c r="F27" s="98">
        <v>0</v>
      </c>
      <c r="G27" s="98">
        <v>0</v>
      </c>
      <c r="H27" s="98">
        <v>0</v>
      </c>
      <c r="I27" s="98">
        <v>0</v>
      </c>
      <c r="J27" s="98">
        <f>SUM(F27:I27)</f>
        <v>0</v>
      </c>
    </row>
    <row r="28" spans="1:10" ht="11.25">
      <c r="A28" s="125"/>
      <c r="B28" s="125"/>
      <c r="C28" s="98">
        <v>0</v>
      </c>
      <c r="D28" s="98">
        <v>0</v>
      </c>
      <c r="E28" s="98">
        <f>C28*D28</f>
        <v>0</v>
      </c>
      <c r="F28" s="98">
        <v>0</v>
      </c>
      <c r="G28" s="98">
        <v>0</v>
      </c>
      <c r="H28" s="98">
        <v>0</v>
      </c>
      <c r="I28" s="98">
        <v>0</v>
      </c>
      <c r="J28" s="98">
        <f>SUM(F28:I28)</f>
        <v>0</v>
      </c>
    </row>
    <row r="29" spans="1:10" ht="11.25">
      <c r="A29" s="125"/>
      <c r="B29" s="125"/>
      <c r="C29" s="98">
        <v>0</v>
      </c>
      <c r="D29" s="98">
        <v>0</v>
      </c>
      <c r="E29" s="98">
        <f>C29*D29</f>
        <v>0</v>
      </c>
      <c r="F29" s="98">
        <v>0</v>
      </c>
      <c r="G29" s="98">
        <v>0</v>
      </c>
      <c r="H29" s="98">
        <v>0</v>
      </c>
      <c r="I29" s="98">
        <v>0</v>
      </c>
      <c r="J29" s="98">
        <f>SUM(F29:I29)</f>
        <v>0</v>
      </c>
    </row>
    <row r="30" spans="1:10" ht="12" thickBot="1">
      <c r="A30" s="100" t="s">
        <v>3</v>
      </c>
      <c r="B30" s="101"/>
      <c r="C30" s="102"/>
      <c r="D30" s="103"/>
      <c r="E30" s="123">
        <f aca="true" t="shared" si="3" ref="E30:J30">SUM(E26:E29)</f>
        <v>0</v>
      </c>
      <c r="F30" s="124">
        <f t="shared" si="3"/>
        <v>0</v>
      </c>
      <c r="G30" s="124">
        <f t="shared" si="3"/>
        <v>0</v>
      </c>
      <c r="H30" s="124">
        <f t="shared" si="3"/>
        <v>0</v>
      </c>
      <c r="I30" s="124">
        <f t="shared" si="3"/>
        <v>0</v>
      </c>
      <c r="J30" s="123">
        <f t="shared" si="3"/>
        <v>0</v>
      </c>
    </row>
    <row r="31" spans="1:10" ht="23.25" thickBot="1">
      <c r="A31" s="32" t="s">
        <v>155</v>
      </c>
      <c r="B31" s="32"/>
      <c r="C31" s="33"/>
      <c r="D31" s="33"/>
      <c r="E31" s="107"/>
      <c r="F31" s="33"/>
      <c r="G31" s="33"/>
      <c r="H31" s="33"/>
      <c r="I31" s="33"/>
      <c r="J31" s="35" t="str">
        <f>IF(J30=E30,"Monto Total Validado","Error. Existe Diferencia entre Total y Total Proyecto")</f>
        <v>Monto Total Validado</v>
      </c>
    </row>
    <row r="32" spans="1:10" ht="11.25">
      <c r="A32" s="32"/>
      <c r="B32" s="32"/>
      <c r="C32" s="21"/>
      <c r="D32" s="21"/>
      <c r="E32" s="21"/>
      <c r="F32" s="21"/>
      <c r="G32" s="107"/>
      <c r="H32" s="107"/>
      <c r="I32" s="32"/>
      <c r="J32" s="32"/>
    </row>
    <row r="33" spans="1:5" ht="11.25">
      <c r="A33" s="1" t="s">
        <v>7</v>
      </c>
      <c r="B33" s="94" t="s">
        <v>132</v>
      </c>
      <c r="C33" s="95"/>
      <c r="E33" s="122"/>
    </row>
    <row r="34" spans="1:9" ht="11.25">
      <c r="A34" s="165" t="s">
        <v>57</v>
      </c>
      <c r="B34" s="165" t="s">
        <v>46</v>
      </c>
      <c r="C34" s="175" t="s">
        <v>58</v>
      </c>
      <c r="D34" s="168" t="s">
        <v>129</v>
      </c>
      <c r="E34" s="177" t="s">
        <v>5</v>
      </c>
      <c r="F34" s="186"/>
      <c r="G34" s="186"/>
      <c r="H34" s="186"/>
      <c r="I34" s="168" t="s">
        <v>131</v>
      </c>
    </row>
    <row r="35" spans="1:9" ht="11.25">
      <c r="A35" s="166"/>
      <c r="B35" s="166"/>
      <c r="C35" s="207"/>
      <c r="D35" s="169"/>
      <c r="E35" s="165" t="s">
        <v>148</v>
      </c>
      <c r="F35" s="171" t="s">
        <v>24</v>
      </c>
      <c r="G35" s="183"/>
      <c r="H35" s="165" t="s">
        <v>151</v>
      </c>
      <c r="I35" s="169"/>
    </row>
    <row r="36" spans="1:9" ht="33.75">
      <c r="A36" s="167"/>
      <c r="B36" s="167"/>
      <c r="C36" s="208"/>
      <c r="D36" s="170"/>
      <c r="E36" s="167"/>
      <c r="F36" s="146" t="s">
        <v>149</v>
      </c>
      <c r="G36" s="146" t="s">
        <v>150</v>
      </c>
      <c r="H36" s="167"/>
      <c r="I36" s="170"/>
    </row>
    <row r="37" spans="1:9" ht="11.25">
      <c r="A37" s="96"/>
      <c r="B37" s="96"/>
      <c r="C37" s="126"/>
      <c r="D37" s="97">
        <v>0</v>
      </c>
      <c r="E37" s="97">
        <v>0</v>
      </c>
      <c r="F37" s="97">
        <v>0</v>
      </c>
      <c r="G37" s="97">
        <v>0</v>
      </c>
      <c r="H37" s="97">
        <v>0</v>
      </c>
      <c r="I37" s="98">
        <f>SUM(E37:H37)</f>
        <v>0</v>
      </c>
    </row>
    <row r="38" spans="1:9" ht="11.25">
      <c r="A38" s="96"/>
      <c r="B38" s="96"/>
      <c r="C38" s="126"/>
      <c r="D38" s="97">
        <v>0</v>
      </c>
      <c r="E38" s="97">
        <v>0</v>
      </c>
      <c r="F38" s="97">
        <v>0</v>
      </c>
      <c r="G38" s="97">
        <v>0</v>
      </c>
      <c r="H38" s="97">
        <v>0</v>
      </c>
      <c r="I38" s="98">
        <f>SUM(E38:H38)</f>
        <v>0</v>
      </c>
    </row>
    <row r="39" spans="1:9" ht="11.25">
      <c r="A39" s="96"/>
      <c r="B39" s="96"/>
      <c r="C39" s="126"/>
      <c r="D39" s="97">
        <v>0</v>
      </c>
      <c r="E39" s="97">
        <v>0</v>
      </c>
      <c r="F39" s="97">
        <v>0</v>
      </c>
      <c r="G39" s="97">
        <v>0</v>
      </c>
      <c r="H39" s="97">
        <v>0</v>
      </c>
      <c r="I39" s="98">
        <f>SUM(E39:H39)</f>
        <v>0</v>
      </c>
    </row>
    <row r="40" spans="1:9" ht="11.25">
      <c r="A40" s="96"/>
      <c r="B40" s="96"/>
      <c r="C40" s="126"/>
      <c r="D40" s="97">
        <v>0</v>
      </c>
      <c r="E40" s="97">
        <v>0</v>
      </c>
      <c r="F40" s="97">
        <v>0</v>
      </c>
      <c r="G40" s="97">
        <v>0</v>
      </c>
      <c r="H40" s="97">
        <v>0</v>
      </c>
      <c r="I40" s="98">
        <f>SUM(E40:H40)</f>
        <v>0</v>
      </c>
    </row>
    <row r="41" spans="1:9" ht="12" thickBot="1">
      <c r="A41" s="100" t="s">
        <v>3</v>
      </c>
      <c r="B41" s="101"/>
      <c r="C41" s="127"/>
      <c r="D41" s="123">
        <f aca="true" t="shared" si="4" ref="D41:I41">SUM(D37:D40)</f>
        <v>0</v>
      </c>
      <c r="E41" s="124">
        <f t="shared" si="4"/>
        <v>0</v>
      </c>
      <c r="F41" s="124">
        <f t="shared" si="4"/>
        <v>0</v>
      </c>
      <c r="G41" s="124">
        <f t="shared" si="4"/>
        <v>0</v>
      </c>
      <c r="H41" s="124">
        <f t="shared" si="4"/>
        <v>0</v>
      </c>
      <c r="I41" s="123">
        <f t="shared" si="4"/>
        <v>0</v>
      </c>
    </row>
    <row r="42" spans="1:14" ht="23.25" thickBot="1">
      <c r="A42" s="1" t="s">
        <v>157</v>
      </c>
      <c r="I42" s="35" t="str">
        <f>IF(I41=D41,"Monto Total Validado","Error. Existe Diferencia entre Total y Total Proyecto")</f>
        <v>Monto Total Validado</v>
      </c>
      <c r="K42" s="99"/>
      <c r="L42" s="99"/>
      <c r="M42" s="99"/>
      <c r="N42" s="99"/>
    </row>
    <row r="43" spans="1:2" ht="11.25">
      <c r="A43" s="32"/>
      <c r="B43" s="32"/>
    </row>
    <row r="44" spans="1:3" ht="11.25">
      <c r="A44" s="1" t="s">
        <v>34</v>
      </c>
      <c r="B44" s="94" t="s">
        <v>132</v>
      </c>
      <c r="C44" s="95"/>
    </row>
    <row r="45" spans="1:11" ht="11.25">
      <c r="A45" s="163" t="s">
        <v>66</v>
      </c>
      <c r="B45" s="165" t="s">
        <v>46</v>
      </c>
      <c r="C45" s="163" t="s">
        <v>10</v>
      </c>
      <c r="D45" s="165" t="s">
        <v>67</v>
      </c>
      <c r="E45" s="165" t="s">
        <v>161</v>
      </c>
      <c r="F45" s="168" t="s">
        <v>129</v>
      </c>
      <c r="G45" s="177" t="s">
        <v>5</v>
      </c>
      <c r="H45" s="186"/>
      <c r="I45" s="186"/>
      <c r="J45" s="185"/>
      <c r="K45" s="173" t="s">
        <v>131</v>
      </c>
    </row>
    <row r="46" spans="1:11" ht="11.25">
      <c r="A46" s="163"/>
      <c r="B46" s="166"/>
      <c r="C46" s="163"/>
      <c r="D46" s="166"/>
      <c r="E46" s="166"/>
      <c r="F46" s="169"/>
      <c r="G46" s="165" t="s">
        <v>148</v>
      </c>
      <c r="H46" s="171" t="s">
        <v>24</v>
      </c>
      <c r="I46" s="183"/>
      <c r="J46" s="165" t="s">
        <v>151</v>
      </c>
      <c r="K46" s="173"/>
    </row>
    <row r="47" spans="1:11" ht="33.75">
      <c r="A47" s="163"/>
      <c r="B47" s="167"/>
      <c r="C47" s="163"/>
      <c r="D47" s="167"/>
      <c r="E47" s="167"/>
      <c r="F47" s="170"/>
      <c r="G47" s="167"/>
      <c r="H47" s="146" t="s">
        <v>149</v>
      </c>
      <c r="I47" s="146" t="s">
        <v>150</v>
      </c>
      <c r="J47" s="167"/>
      <c r="K47" s="173"/>
    </row>
    <row r="48" spans="1:12" ht="11.25">
      <c r="A48" s="125"/>
      <c r="B48" s="125"/>
      <c r="C48" s="125"/>
      <c r="D48" s="98">
        <v>0</v>
      </c>
      <c r="E48" s="98">
        <v>0</v>
      </c>
      <c r="F48" s="98">
        <f>D48*E48</f>
        <v>0</v>
      </c>
      <c r="G48" s="98">
        <v>0</v>
      </c>
      <c r="H48" s="98">
        <v>0</v>
      </c>
      <c r="I48" s="98">
        <v>0</v>
      </c>
      <c r="J48" s="98">
        <v>0</v>
      </c>
      <c r="K48" s="98">
        <f>SUM(G48:J48)</f>
        <v>0</v>
      </c>
      <c r="L48" s="99"/>
    </row>
    <row r="49" spans="1:12" ht="11.25">
      <c r="A49" s="125"/>
      <c r="B49" s="125"/>
      <c r="C49" s="125"/>
      <c r="D49" s="98">
        <v>0</v>
      </c>
      <c r="E49" s="98">
        <v>0</v>
      </c>
      <c r="F49" s="98">
        <f aca="true" t="shared" si="5" ref="F49:F56">D49*E49</f>
        <v>0</v>
      </c>
      <c r="G49" s="98">
        <v>0</v>
      </c>
      <c r="H49" s="98">
        <v>0</v>
      </c>
      <c r="I49" s="98">
        <v>0</v>
      </c>
      <c r="J49" s="98">
        <v>0</v>
      </c>
      <c r="K49" s="98">
        <f aca="true" t="shared" si="6" ref="K49:K56">SUM(G49:J49)</f>
        <v>0</v>
      </c>
      <c r="L49" s="99"/>
    </row>
    <row r="50" spans="1:12" ht="11.25">
      <c r="A50" s="125"/>
      <c r="B50" s="125"/>
      <c r="C50" s="125"/>
      <c r="D50" s="98">
        <v>0</v>
      </c>
      <c r="E50" s="98">
        <v>0</v>
      </c>
      <c r="F50" s="98">
        <f t="shared" si="5"/>
        <v>0</v>
      </c>
      <c r="G50" s="98">
        <v>0</v>
      </c>
      <c r="H50" s="98">
        <v>0</v>
      </c>
      <c r="I50" s="98">
        <v>0</v>
      </c>
      <c r="J50" s="98">
        <v>0</v>
      </c>
      <c r="K50" s="98">
        <f t="shared" si="6"/>
        <v>0</v>
      </c>
      <c r="L50" s="99"/>
    </row>
    <row r="51" spans="1:12" ht="11.25">
      <c r="A51" s="125"/>
      <c r="B51" s="125"/>
      <c r="C51" s="125"/>
      <c r="D51" s="98">
        <v>0</v>
      </c>
      <c r="E51" s="98">
        <v>0</v>
      </c>
      <c r="F51" s="98">
        <f t="shared" si="5"/>
        <v>0</v>
      </c>
      <c r="G51" s="98">
        <v>0</v>
      </c>
      <c r="H51" s="98">
        <v>0</v>
      </c>
      <c r="I51" s="98">
        <v>0</v>
      </c>
      <c r="J51" s="98">
        <v>0</v>
      </c>
      <c r="K51" s="98">
        <f t="shared" si="6"/>
        <v>0</v>
      </c>
      <c r="L51" s="99"/>
    </row>
    <row r="52" spans="1:12" ht="11.25">
      <c r="A52" s="125"/>
      <c r="B52" s="125"/>
      <c r="C52" s="125"/>
      <c r="D52" s="98">
        <v>0</v>
      </c>
      <c r="E52" s="98">
        <v>0</v>
      </c>
      <c r="F52" s="98">
        <f t="shared" si="5"/>
        <v>0</v>
      </c>
      <c r="G52" s="98">
        <v>0</v>
      </c>
      <c r="H52" s="98">
        <v>0</v>
      </c>
      <c r="I52" s="98">
        <v>0</v>
      </c>
      <c r="J52" s="98">
        <v>0</v>
      </c>
      <c r="K52" s="98">
        <f t="shared" si="6"/>
        <v>0</v>
      </c>
      <c r="L52" s="99"/>
    </row>
    <row r="53" spans="1:12" ht="11.25">
      <c r="A53" s="125"/>
      <c r="B53" s="125"/>
      <c r="C53" s="125"/>
      <c r="D53" s="98">
        <v>0</v>
      </c>
      <c r="E53" s="98">
        <v>0</v>
      </c>
      <c r="F53" s="98">
        <f t="shared" si="5"/>
        <v>0</v>
      </c>
      <c r="G53" s="98">
        <v>0</v>
      </c>
      <c r="H53" s="98">
        <v>0</v>
      </c>
      <c r="I53" s="98">
        <v>0</v>
      </c>
      <c r="J53" s="98">
        <v>0</v>
      </c>
      <c r="K53" s="98">
        <f t="shared" si="6"/>
        <v>0</v>
      </c>
      <c r="L53" s="99"/>
    </row>
    <row r="54" spans="1:12" ht="11.25">
      <c r="A54" s="125"/>
      <c r="B54" s="125"/>
      <c r="C54" s="125"/>
      <c r="D54" s="98">
        <v>0</v>
      </c>
      <c r="E54" s="98">
        <v>0</v>
      </c>
      <c r="F54" s="98">
        <f t="shared" si="5"/>
        <v>0</v>
      </c>
      <c r="G54" s="98">
        <v>0</v>
      </c>
      <c r="H54" s="98">
        <v>0</v>
      </c>
      <c r="I54" s="98">
        <v>0</v>
      </c>
      <c r="J54" s="98">
        <v>0</v>
      </c>
      <c r="K54" s="98">
        <f t="shared" si="6"/>
        <v>0</v>
      </c>
      <c r="L54" s="99"/>
    </row>
    <row r="55" spans="1:12" ht="11.25">
      <c r="A55" s="125"/>
      <c r="B55" s="125"/>
      <c r="C55" s="125"/>
      <c r="D55" s="98">
        <v>0</v>
      </c>
      <c r="E55" s="98">
        <v>0</v>
      </c>
      <c r="F55" s="98">
        <f t="shared" si="5"/>
        <v>0</v>
      </c>
      <c r="G55" s="98">
        <v>0</v>
      </c>
      <c r="H55" s="98">
        <v>0</v>
      </c>
      <c r="I55" s="98">
        <v>0</v>
      </c>
      <c r="J55" s="98">
        <v>0</v>
      </c>
      <c r="K55" s="98">
        <f t="shared" si="6"/>
        <v>0</v>
      </c>
      <c r="L55" s="99"/>
    </row>
    <row r="56" spans="1:12" ht="11.25">
      <c r="A56" s="125"/>
      <c r="B56" s="125"/>
      <c r="C56" s="125"/>
      <c r="D56" s="98">
        <v>0</v>
      </c>
      <c r="E56" s="98">
        <v>0</v>
      </c>
      <c r="F56" s="98">
        <f t="shared" si="5"/>
        <v>0</v>
      </c>
      <c r="G56" s="98">
        <v>0</v>
      </c>
      <c r="H56" s="98">
        <v>0</v>
      </c>
      <c r="I56" s="98">
        <v>0</v>
      </c>
      <c r="J56" s="98">
        <v>0</v>
      </c>
      <c r="K56" s="98">
        <f t="shared" si="6"/>
        <v>0</v>
      </c>
      <c r="L56" s="99"/>
    </row>
    <row r="57" spans="1:12" ht="12" thickBot="1">
      <c r="A57" s="128" t="s">
        <v>3</v>
      </c>
      <c r="B57" s="100"/>
      <c r="C57" s="127"/>
      <c r="D57" s="102"/>
      <c r="E57" s="103"/>
      <c r="F57" s="123">
        <f aca="true" t="shared" si="7" ref="F57:K57">SUM(F48:F56)</f>
        <v>0</v>
      </c>
      <c r="G57" s="124">
        <f t="shared" si="7"/>
        <v>0</v>
      </c>
      <c r="H57" s="124">
        <f t="shared" si="7"/>
        <v>0</v>
      </c>
      <c r="I57" s="124">
        <f t="shared" si="7"/>
        <v>0</v>
      </c>
      <c r="J57" s="124">
        <f t="shared" si="7"/>
        <v>0</v>
      </c>
      <c r="K57" s="129">
        <f t="shared" si="7"/>
        <v>0</v>
      </c>
      <c r="L57" s="99"/>
    </row>
    <row r="58" spans="1:12" ht="23.25" thickBot="1">
      <c r="A58" s="32"/>
      <c r="B58" s="32"/>
      <c r="C58" s="21"/>
      <c r="D58" s="33"/>
      <c r="E58" s="33"/>
      <c r="F58" s="33"/>
      <c r="G58" s="99"/>
      <c r="H58" s="99"/>
      <c r="I58" s="33"/>
      <c r="J58" s="107"/>
      <c r="K58" s="35" t="str">
        <f>IF(K57=F57,"Monto Total Validado","Error. Existe Diferencia entre Total y Total Proyecto")</f>
        <v>Monto Total Validado</v>
      </c>
      <c r="L58" s="107"/>
    </row>
    <row r="59" spans="1:3" ht="11.25">
      <c r="A59" s="1" t="s">
        <v>33</v>
      </c>
      <c r="B59" s="94" t="s">
        <v>132</v>
      </c>
      <c r="C59" s="95"/>
    </row>
    <row r="60" spans="1:12" ht="11.25">
      <c r="A60" s="163" t="s">
        <v>66</v>
      </c>
      <c r="B60" s="165" t="s">
        <v>46</v>
      </c>
      <c r="C60" s="165" t="s">
        <v>10</v>
      </c>
      <c r="D60" s="165" t="s">
        <v>67</v>
      </c>
      <c r="E60" s="165" t="s">
        <v>162</v>
      </c>
      <c r="F60" s="165" t="s">
        <v>32</v>
      </c>
      <c r="G60" s="168" t="s">
        <v>129</v>
      </c>
      <c r="H60" s="177" t="s">
        <v>5</v>
      </c>
      <c r="I60" s="186"/>
      <c r="J60" s="186"/>
      <c r="K60" s="185"/>
      <c r="L60" s="173" t="s">
        <v>131</v>
      </c>
    </row>
    <row r="61" spans="1:12" ht="11.25">
      <c r="A61" s="163"/>
      <c r="B61" s="166"/>
      <c r="C61" s="166"/>
      <c r="D61" s="166"/>
      <c r="E61" s="166"/>
      <c r="F61" s="166"/>
      <c r="G61" s="169"/>
      <c r="H61" s="165" t="s">
        <v>148</v>
      </c>
      <c r="I61" s="171" t="s">
        <v>24</v>
      </c>
      <c r="J61" s="183"/>
      <c r="K61" s="165" t="s">
        <v>151</v>
      </c>
      <c r="L61" s="173"/>
    </row>
    <row r="62" spans="1:12" ht="33.75">
      <c r="A62" s="163"/>
      <c r="B62" s="167"/>
      <c r="C62" s="167"/>
      <c r="D62" s="167"/>
      <c r="E62" s="167"/>
      <c r="F62" s="167"/>
      <c r="G62" s="170"/>
      <c r="H62" s="167"/>
      <c r="I62" s="146" t="s">
        <v>149</v>
      </c>
      <c r="J62" s="146" t="s">
        <v>150</v>
      </c>
      <c r="K62" s="167"/>
      <c r="L62" s="173"/>
    </row>
    <row r="63" spans="1:12" ht="11.25">
      <c r="A63" s="125"/>
      <c r="B63" s="125"/>
      <c r="C63" s="125"/>
      <c r="D63" s="98">
        <v>0</v>
      </c>
      <c r="E63" s="98">
        <v>0</v>
      </c>
      <c r="F63" s="98">
        <v>0</v>
      </c>
      <c r="G63" s="98">
        <f>D63*E63*F63</f>
        <v>0</v>
      </c>
      <c r="H63" s="98">
        <v>0</v>
      </c>
      <c r="I63" s="98">
        <v>0</v>
      </c>
      <c r="J63" s="98">
        <v>0</v>
      </c>
      <c r="K63" s="98">
        <v>0</v>
      </c>
      <c r="L63" s="98">
        <f>SUM(H63:K63)</f>
        <v>0</v>
      </c>
    </row>
    <row r="64" spans="1:12" ht="11.25">
      <c r="A64" s="125"/>
      <c r="B64" s="125"/>
      <c r="C64" s="125"/>
      <c r="D64" s="98">
        <v>0</v>
      </c>
      <c r="E64" s="98">
        <v>0</v>
      </c>
      <c r="F64" s="98">
        <v>0</v>
      </c>
      <c r="G64" s="98">
        <f aca="true" t="shared" si="8" ref="G64:G71">D64*E64*F64</f>
        <v>0</v>
      </c>
      <c r="H64" s="98">
        <v>0</v>
      </c>
      <c r="I64" s="98">
        <v>0</v>
      </c>
      <c r="J64" s="98">
        <v>0</v>
      </c>
      <c r="K64" s="98">
        <v>0</v>
      </c>
      <c r="L64" s="98">
        <f aca="true" t="shared" si="9" ref="L64:L71">SUM(H64:K64)</f>
        <v>0</v>
      </c>
    </row>
    <row r="65" spans="1:12" ht="11.25">
      <c r="A65" s="125"/>
      <c r="B65" s="125"/>
      <c r="C65" s="125"/>
      <c r="D65" s="98">
        <v>0</v>
      </c>
      <c r="E65" s="98">
        <v>0</v>
      </c>
      <c r="F65" s="98">
        <v>0</v>
      </c>
      <c r="G65" s="98">
        <f t="shared" si="8"/>
        <v>0</v>
      </c>
      <c r="H65" s="98">
        <v>0</v>
      </c>
      <c r="I65" s="98">
        <v>0</v>
      </c>
      <c r="J65" s="98">
        <v>0</v>
      </c>
      <c r="K65" s="98">
        <v>0</v>
      </c>
      <c r="L65" s="98">
        <f t="shared" si="9"/>
        <v>0</v>
      </c>
    </row>
    <row r="66" spans="1:12" ht="11.25">
      <c r="A66" s="125"/>
      <c r="B66" s="125"/>
      <c r="C66" s="125"/>
      <c r="D66" s="98">
        <v>0</v>
      </c>
      <c r="E66" s="98">
        <v>0</v>
      </c>
      <c r="F66" s="98">
        <v>0</v>
      </c>
      <c r="G66" s="98">
        <f t="shared" si="8"/>
        <v>0</v>
      </c>
      <c r="H66" s="98">
        <v>0</v>
      </c>
      <c r="I66" s="98">
        <v>0</v>
      </c>
      <c r="J66" s="98">
        <v>0</v>
      </c>
      <c r="K66" s="98">
        <v>0</v>
      </c>
      <c r="L66" s="98">
        <f t="shared" si="9"/>
        <v>0</v>
      </c>
    </row>
    <row r="67" spans="1:12" ht="11.25">
      <c r="A67" s="125"/>
      <c r="B67" s="125"/>
      <c r="C67" s="125"/>
      <c r="D67" s="98">
        <v>0</v>
      </c>
      <c r="E67" s="98">
        <v>0</v>
      </c>
      <c r="F67" s="98">
        <v>0</v>
      </c>
      <c r="G67" s="98">
        <f t="shared" si="8"/>
        <v>0</v>
      </c>
      <c r="H67" s="98">
        <v>0</v>
      </c>
      <c r="I67" s="98">
        <v>0</v>
      </c>
      <c r="J67" s="98">
        <v>0</v>
      </c>
      <c r="K67" s="98">
        <v>0</v>
      </c>
      <c r="L67" s="98">
        <f t="shared" si="9"/>
        <v>0</v>
      </c>
    </row>
    <row r="68" spans="1:12" ht="11.25">
      <c r="A68" s="125"/>
      <c r="B68" s="125"/>
      <c r="C68" s="125"/>
      <c r="D68" s="98">
        <v>0</v>
      </c>
      <c r="E68" s="98">
        <v>0</v>
      </c>
      <c r="F68" s="98">
        <v>0</v>
      </c>
      <c r="G68" s="98">
        <f t="shared" si="8"/>
        <v>0</v>
      </c>
      <c r="H68" s="98">
        <v>0</v>
      </c>
      <c r="I68" s="98">
        <v>0</v>
      </c>
      <c r="J68" s="98">
        <v>0</v>
      </c>
      <c r="K68" s="98">
        <v>0</v>
      </c>
      <c r="L68" s="98">
        <f t="shared" si="9"/>
        <v>0</v>
      </c>
    </row>
    <row r="69" spans="1:12" ht="11.25">
      <c r="A69" s="125"/>
      <c r="B69" s="125"/>
      <c r="C69" s="125"/>
      <c r="D69" s="98">
        <v>0</v>
      </c>
      <c r="E69" s="98">
        <v>0</v>
      </c>
      <c r="F69" s="98">
        <v>0</v>
      </c>
      <c r="G69" s="98">
        <f t="shared" si="8"/>
        <v>0</v>
      </c>
      <c r="H69" s="98">
        <v>0</v>
      </c>
      <c r="I69" s="98">
        <v>0</v>
      </c>
      <c r="J69" s="98">
        <v>0</v>
      </c>
      <c r="K69" s="98">
        <v>0</v>
      </c>
      <c r="L69" s="98">
        <f t="shared" si="9"/>
        <v>0</v>
      </c>
    </row>
    <row r="70" spans="1:12" ht="11.25">
      <c r="A70" s="125"/>
      <c r="B70" s="125"/>
      <c r="C70" s="125"/>
      <c r="D70" s="98">
        <v>0</v>
      </c>
      <c r="E70" s="98">
        <v>0</v>
      </c>
      <c r="F70" s="98">
        <v>0</v>
      </c>
      <c r="G70" s="98">
        <f t="shared" si="8"/>
        <v>0</v>
      </c>
      <c r="H70" s="98">
        <v>0</v>
      </c>
      <c r="I70" s="98">
        <v>0</v>
      </c>
      <c r="J70" s="98">
        <v>0</v>
      </c>
      <c r="K70" s="98">
        <v>0</v>
      </c>
      <c r="L70" s="98">
        <f t="shared" si="9"/>
        <v>0</v>
      </c>
    </row>
    <row r="71" spans="1:12" ht="11.25">
      <c r="A71" s="125"/>
      <c r="B71" s="125"/>
      <c r="C71" s="125"/>
      <c r="D71" s="98">
        <v>0</v>
      </c>
      <c r="E71" s="98">
        <v>0</v>
      </c>
      <c r="F71" s="98">
        <v>0</v>
      </c>
      <c r="G71" s="98">
        <f t="shared" si="8"/>
        <v>0</v>
      </c>
      <c r="H71" s="98">
        <v>0</v>
      </c>
      <c r="I71" s="98">
        <v>0</v>
      </c>
      <c r="J71" s="98">
        <v>0</v>
      </c>
      <c r="K71" s="98">
        <v>0</v>
      </c>
      <c r="L71" s="98">
        <f t="shared" si="9"/>
        <v>0</v>
      </c>
    </row>
    <row r="72" spans="1:12" ht="12" thickBot="1">
      <c r="A72" s="128" t="s">
        <v>3</v>
      </c>
      <c r="B72" s="100"/>
      <c r="C72" s="127"/>
      <c r="D72" s="102"/>
      <c r="E72" s="102"/>
      <c r="F72" s="103"/>
      <c r="G72" s="123">
        <f aca="true" t="shared" si="10" ref="G72:L72">SUM(G63:G71)</f>
        <v>0</v>
      </c>
      <c r="H72" s="124">
        <f t="shared" si="10"/>
        <v>0</v>
      </c>
      <c r="I72" s="124">
        <f t="shared" si="10"/>
        <v>0</v>
      </c>
      <c r="J72" s="124">
        <f t="shared" si="10"/>
        <v>0</v>
      </c>
      <c r="K72" s="124">
        <f t="shared" si="10"/>
        <v>0</v>
      </c>
      <c r="L72" s="129">
        <f t="shared" si="10"/>
        <v>0</v>
      </c>
    </row>
    <row r="73" spans="1:12" ht="23.25" thickBot="1">
      <c r="A73" s="203" t="s">
        <v>158</v>
      </c>
      <c r="B73" s="203"/>
      <c r="C73" s="203"/>
      <c r="D73" s="203"/>
      <c r="E73" s="203"/>
      <c r="F73" s="203"/>
      <c r="G73" s="203"/>
      <c r="H73" s="203"/>
      <c r="I73" s="203"/>
      <c r="J73" s="203"/>
      <c r="K73" s="204"/>
      <c r="L73" s="35" t="str">
        <f>IF(L72=G72,"Monto Total Validado","Error. Existe Diferencia entre Total y Total Proyecto")</f>
        <v>Monto Total Validado</v>
      </c>
    </row>
    <row r="74" spans="1:12" ht="11.25">
      <c r="A74" s="32"/>
      <c r="B74" s="32"/>
      <c r="C74" s="21"/>
      <c r="D74" s="33"/>
      <c r="E74" s="33"/>
      <c r="F74" s="33"/>
      <c r="G74" s="107"/>
      <c r="H74" s="107"/>
      <c r="I74" s="107"/>
      <c r="J74" s="107"/>
      <c r="K74" s="107"/>
      <c r="L74" s="107"/>
    </row>
    <row r="75" spans="1:3" ht="11.25">
      <c r="A75" s="1" t="s">
        <v>13</v>
      </c>
      <c r="B75" s="94" t="s">
        <v>132</v>
      </c>
      <c r="C75" s="95"/>
    </row>
    <row r="76" spans="1:10" ht="11.25">
      <c r="A76" s="189" t="s">
        <v>9</v>
      </c>
      <c r="B76" s="165" t="s">
        <v>46</v>
      </c>
      <c r="C76" s="165" t="s">
        <v>153</v>
      </c>
      <c r="D76" s="165" t="s">
        <v>11</v>
      </c>
      <c r="E76" s="168" t="s">
        <v>129</v>
      </c>
      <c r="F76" s="177" t="s">
        <v>5</v>
      </c>
      <c r="G76" s="186"/>
      <c r="H76" s="186"/>
      <c r="I76" s="185"/>
      <c r="J76" s="173" t="s">
        <v>131</v>
      </c>
    </row>
    <row r="77" spans="1:10" ht="11.25">
      <c r="A77" s="190"/>
      <c r="B77" s="166"/>
      <c r="C77" s="166"/>
      <c r="D77" s="166"/>
      <c r="E77" s="169"/>
      <c r="F77" s="165" t="s">
        <v>148</v>
      </c>
      <c r="G77" s="171" t="s">
        <v>24</v>
      </c>
      <c r="H77" s="183"/>
      <c r="I77" s="165" t="s">
        <v>151</v>
      </c>
      <c r="J77" s="173"/>
    </row>
    <row r="78" spans="1:10" ht="33.75">
      <c r="A78" s="191"/>
      <c r="B78" s="167"/>
      <c r="C78" s="167"/>
      <c r="D78" s="167"/>
      <c r="E78" s="170"/>
      <c r="F78" s="167"/>
      <c r="G78" s="146" t="s">
        <v>149</v>
      </c>
      <c r="H78" s="146" t="s">
        <v>150</v>
      </c>
      <c r="I78" s="167"/>
      <c r="J78" s="173"/>
    </row>
    <row r="79" spans="1:10" ht="11.25">
      <c r="A79" s="96"/>
      <c r="B79" s="96"/>
      <c r="C79" s="97">
        <v>0</v>
      </c>
      <c r="D79" s="97">
        <v>0</v>
      </c>
      <c r="E79" s="98">
        <f>C79*D79</f>
        <v>0</v>
      </c>
      <c r="F79" s="97">
        <v>0</v>
      </c>
      <c r="G79" s="97">
        <v>0</v>
      </c>
      <c r="H79" s="97">
        <v>0</v>
      </c>
      <c r="I79" s="97">
        <v>0</v>
      </c>
      <c r="J79" s="98">
        <f>SUM(F79:I79)</f>
        <v>0</v>
      </c>
    </row>
    <row r="80" spans="1:10" ht="11.25">
      <c r="A80" s="96"/>
      <c r="B80" s="96"/>
      <c r="C80" s="97">
        <v>0</v>
      </c>
      <c r="D80" s="97">
        <v>0</v>
      </c>
      <c r="E80" s="98">
        <f>C80*D80</f>
        <v>0</v>
      </c>
      <c r="F80" s="97">
        <v>0</v>
      </c>
      <c r="G80" s="97">
        <v>0</v>
      </c>
      <c r="H80" s="97">
        <v>0</v>
      </c>
      <c r="I80" s="97">
        <v>0</v>
      </c>
      <c r="J80" s="98">
        <f>SUM(F80:I80)</f>
        <v>0</v>
      </c>
    </row>
    <row r="81" spans="1:10" ht="11.25">
      <c r="A81" s="96"/>
      <c r="B81" s="96"/>
      <c r="C81" s="97">
        <v>0</v>
      </c>
      <c r="D81" s="97">
        <v>0</v>
      </c>
      <c r="E81" s="98">
        <f>C81*D81</f>
        <v>0</v>
      </c>
      <c r="F81" s="97">
        <v>0</v>
      </c>
      <c r="G81" s="97">
        <v>0</v>
      </c>
      <c r="H81" s="97">
        <v>0</v>
      </c>
      <c r="I81" s="97">
        <v>0</v>
      </c>
      <c r="J81" s="98">
        <f>SUM(F81:I81)</f>
        <v>0</v>
      </c>
    </row>
    <row r="82" spans="1:10" ht="12" thickBot="1">
      <c r="A82" s="100" t="s">
        <v>3</v>
      </c>
      <c r="B82" s="101"/>
      <c r="C82" s="102"/>
      <c r="D82" s="103"/>
      <c r="E82" s="123">
        <f aca="true" t="shared" si="11" ref="E82:J82">SUM(E79:E81)</f>
        <v>0</v>
      </c>
      <c r="F82" s="124">
        <f t="shared" si="11"/>
        <v>0</v>
      </c>
      <c r="G82" s="124">
        <f t="shared" si="11"/>
        <v>0</v>
      </c>
      <c r="H82" s="124">
        <f t="shared" si="11"/>
        <v>0</v>
      </c>
      <c r="I82" s="124">
        <f t="shared" si="11"/>
        <v>0</v>
      </c>
      <c r="J82" s="123">
        <f t="shared" si="11"/>
        <v>0</v>
      </c>
    </row>
    <row r="83" spans="1:10" ht="23.25" thickBot="1">
      <c r="A83" s="203" t="s">
        <v>159</v>
      </c>
      <c r="B83" s="203"/>
      <c r="C83" s="203"/>
      <c r="D83" s="203"/>
      <c r="E83" s="203"/>
      <c r="F83" s="203"/>
      <c r="G83" s="203"/>
      <c r="H83" s="203"/>
      <c r="I83" s="204"/>
      <c r="J83" s="35" t="str">
        <f>IF(J82=E82,"Monto Total Validado","Error. Existe Diferencia entre Total y Total Proyecto")</f>
        <v>Monto Total Validado</v>
      </c>
    </row>
    <row r="84" spans="2:10" ht="11.25">
      <c r="B84" s="32"/>
      <c r="C84" s="33"/>
      <c r="D84" s="33"/>
      <c r="E84" s="33"/>
      <c r="F84" s="33"/>
      <c r="G84" s="107"/>
      <c r="H84" s="107"/>
      <c r="I84" s="107"/>
      <c r="J84" s="107"/>
    </row>
    <row r="85" spans="1:3" ht="11.25">
      <c r="A85" s="130" t="s">
        <v>71</v>
      </c>
      <c r="B85" s="94" t="s">
        <v>132</v>
      </c>
      <c r="C85" s="95"/>
    </row>
    <row r="86" spans="1:10" ht="11.25">
      <c r="A86" s="189" t="s">
        <v>9</v>
      </c>
      <c r="B86" s="165" t="s">
        <v>46</v>
      </c>
      <c r="C86" s="165" t="s">
        <v>153</v>
      </c>
      <c r="D86" s="165" t="s">
        <v>11</v>
      </c>
      <c r="E86" s="168" t="s">
        <v>129</v>
      </c>
      <c r="F86" s="177" t="s">
        <v>5</v>
      </c>
      <c r="G86" s="186"/>
      <c r="H86" s="186"/>
      <c r="I86" s="185"/>
      <c r="J86" s="173" t="s">
        <v>131</v>
      </c>
    </row>
    <row r="87" spans="1:10" ht="11.25">
      <c r="A87" s="190"/>
      <c r="B87" s="166"/>
      <c r="C87" s="166"/>
      <c r="D87" s="166"/>
      <c r="E87" s="169"/>
      <c r="F87" s="165" t="s">
        <v>148</v>
      </c>
      <c r="G87" s="171" t="s">
        <v>24</v>
      </c>
      <c r="H87" s="183"/>
      <c r="I87" s="165" t="s">
        <v>151</v>
      </c>
      <c r="J87" s="173"/>
    </row>
    <row r="88" spans="1:10" ht="33.75">
      <c r="A88" s="191"/>
      <c r="B88" s="167"/>
      <c r="C88" s="167"/>
      <c r="D88" s="167"/>
      <c r="E88" s="170"/>
      <c r="F88" s="167"/>
      <c r="G88" s="146" t="s">
        <v>149</v>
      </c>
      <c r="H88" s="146" t="s">
        <v>150</v>
      </c>
      <c r="I88" s="167"/>
      <c r="J88" s="173"/>
    </row>
    <row r="89" spans="1:10" ht="11.25">
      <c r="A89" s="96"/>
      <c r="B89" s="96"/>
      <c r="C89" s="97">
        <v>0</v>
      </c>
      <c r="D89" s="97">
        <v>0</v>
      </c>
      <c r="E89" s="98">
        <f>C89*D89</f>
        <v>0</v>
      </c>
      <c r="F89" s="97">
        <v>0</v>
      </c>
      <c r="G89" s="97">
        <v>0</v>
      </c>
      <c r="H89" s="97">
        <v>0</v>
      </c>
      <c r="I89" s="97">
        <v>0</v>
      </c>
      <c r="J89" s="98">
        <f>SUM(F89:I89)</f>
        <v>0</v>
      </c>
    </row>
    <row r="90" spans="1:10" ht="11.25">
      <c r="A90" s="161" t="s">
        <v>167</v>
      </c>
      <c r="B90" s="96"/>
      <c r="C90" s="97">
        <v>1500000</v>
      </c>
      <c r="D90" s="97">
        <v>1</v>
      </c>
      <c r="E90" s="98">
        <f>C90*D90</f>
        <v>1500000</v>
      </c>
      <c r="F90" s="97">
        <v>0</v>
      </c>
      <c r="G90" s="97">
        <v>0</v>
      </c>
      <c r="H90" s="97">
        <v>0</v>
      </c>
      <c r="I90" s="97">
        <v>1500000</v>
      </c>
      <c r="J90" s="98">
        <f>SUM(F90:I90)</f>
        <v>1500000</v>
      </c>
    </row>
    <row r="91" spans="1:10" ht="12" thickBot="1">
      <c r="A91" s="100" t="s">
        <v>3</v>
      </c>
      <c r="B91" s="101"/>
      <c r="C91" s="102"/>
      <c r="D91" s="103"/>
      <c r="E91" s="123">
        <f aca="true" t="shared" si="12" ref="E91:J91">SUM(E89:E90)</f>
        <v>1500000</v>
      </c>
      <c r="F91" s="124">
        <f t="shared" si="12"/>
        <v>0</v>
      </c>
      <c r="G91" s="124">
        <f t="shared" si="12"/>
        <v>0</v>
      </c>
      <c r="H91" s="124">
        <f t="shared" si="12"/>
        <v>0</v>
      </c>
      <c r="I91" s="124">
        <f t="shared" si="12"/>
        <v>1500000</v>
      </c>
      <c r="J91" s="123">
        <f t="shared" si="12"/>
        <v>1500000</v>
      </c>
    </row>
    <row r="92" spans="3:10" ht="23.25" thickBot="1">
      <c r="C92" s="99"/>
      <c r="D92" s="99"/>
      <c r="E92" s="99"/>
      <c r="F92" s="99"/>
      <c r="G92" s="99"/>
      <c r="H92" s="99"/>
      <c r="I92" s="99"/>
      <c r="J92" s="35" t="str">
        <f>IF(J91=E91,"Monto Total Validado","Error. Existe Diferencia entre Total y Total Proyecto")</f>
        <v>Monto Total Validado</v>
      </c>
    </row>
    <row r="93" spans="1:10" ht="11.25">
      <c r="A93" s="32"/>
      <c r="B93" s="32"/>
      <c r="C93" s="33"/>
      <c r="D93" s="33"/>
      <c r="E93" s="33"/>
      <c r="F93" s="33"/>
      <c r="G93" s="107"/>
      <c r="H93" s="107"/>
      <c r="I93" s="107"/>
      <c r="J93" s="107"/>
    </row>
    <row r="94" spans="1:11" ht="11.25">
      <c r="A94" s="1" t="s">
        <v>40</v>
      </c>
      <c r="B94" s="94" t="s">
        <v>132</v>
      </c>
      <c r="C94" s="151"/>
      <c r="D94" s="152"/>
      <c r="E94" s="152"/>
      <c r="F94" s="152"/>
      <c r="G94" s="152"/>
      <c r="H94" s="152"/>
      <c r="I94" s="152"/>
      <c r="J94" s="152"/>
      <c r="K94" s="152"/>
    </row>
    <row r="95" spans="1:11" ht="11.25">
      <c r="A95" s="192" t="s">
        <v>0</v>
      </c>
      <c r="B95" s="165" t="s">
        <v>46</v>
      </c>
      <c r="C95" s="195" t="s">
        <v>61</v>
      </c>
      <c r="D95" s="197" t="s">
        <v>59</v>
      </c>
      <c r="E95" s="197" t="s">
        <v>60</v>
      </c>
      <c r="F95" s="168" t="s">
        <v>129</v>
      </c>
      <c r="G95" s="200" t="s">
        <v>5</v>
      </c>
      <c r="H95" s="201"/>
      <c r="I95" s="201"/>
      <c r="J95" s="202"/>
      <c r="K95" s="173" t="s">
        <v>131</v>
      </c>
    </row>
    <row r="96" spans="1:11" ht="11.25">
      <c r="A96" s="193"/>
      <c r="B96" s="166"/>
      <c r="C96" s="196"/>
      <c r="D96" s="198"/>
      <c r="E96" s="193"/>
      <c r="F96" s="169"/>
      <c r="G96" s="192" t="s">
        <v>37</v>
      </c>
      <c r="H96" s="196" t="s">
        <v>38</v>
      </c>
      <c r="I96" s="196"/>
      <c r="J96" s="197" t="s">
        <v>151</v>
      </c>
      <c r="K96" s="173"/>
    </row>
    <row r="97" spans="1:11" ht="22.5">
      <c r="A97" s="194"/>
      <c r="B97" s="167"/>
      <c r="C97" s="196"/>
      <c r="D97" s="199"/>
      <c r="E97" s="194"/>
      <c r="F97" s="170"/>
      <c r="G97" s="194"/>
      <c r="H97" s="153" t="s">
        <v>19</v>
      </c>
      <c r="I97" s="154" t="s">
        <v>20</v>
      </c>
      <c r="J97" s="199"/>
      <c r="K97" s="173"/>
    </row>
    <row r="98" spans="1:11" ht="11.25">
      <c r="A98" s="155"/>
      <c r="B98" s="155"/>
      <c r="C98" s="155"/>
      <c r="D98" s="155"/>
      <c r="E98" s="155"/>
      <c r="F98" s="98">
        <v>0</v>
      </c>
      <c r="G98" s="98">
        <v>0</v>
      </c>
      <c r="H98" s="98">
        <v>0</v>
      </c>
      <c r="I98" s="98">
        <v>0</v>
      </c>
      <c r="J98" s="98">
        <v>0</v>
      </c>
      <c r="K98" s="98">
        <f>SUM(G98:J98)</f>
        <v>0</v>
      </c>
    </row>
    <row r="99" spans="1:11" ht="11.25">
      <c r="A99" s="155"/>
      <c r="B99" s="155"/>
      <c r="C99" s="155"/>
      <c r="D99" s="155"/>
      <c r="E99" s="155"/>
      <c r="F99" s="98">
        <v>0</v>
      </c>
      <c r="G99" s="98">
        <v>0</v>
      </c>
      <c r="H99" s="98">
        <v>0</v>
      </c>
      <c r="I99" s="98">
        <v>0</v>
      </c>
      <c r="J99" s="98">
        <v>0</v>
      </c>
      <c r="K99" s="98">
        <f>SUM(G99:J99)</f>
        <v>0</v>
      </c>
    </row>
    <row r="100" spans="1:11" ht="11.25">
      <c r="A100" s="155"/>
      <c r="B100" s="155"/>
      <c r="C100" s="155"/>
      <c r="D100" s="155"/>
      <c r="E100" s="155"/>
      <c r="F100" s="98">
        <v>0</v>
      </c>
      <c r="G100" s="98">
        <v>0</v>
      </c>
      <c r="H100" s="98">
        <v>0</v>
      </c>
      <c r="I100" s="98">
        <v>0</v>
      </c>
      <c r="J100" s="98">
        <v>0</v>
      </c>
      <c r="K100" s="98">
        <f>SUM(G100:J100)</f>
        <v>0</v>
      </c>
    </row>
    <row r="101" spans="1:11" ht="11.25">
      <c r="A101" s="155"/>
      <c r="B101" s="155"/>
      <c r="C101" s="155"/>
      <c r="D101" s="155"/>
      <c r="E101" s="155"/>
      <c r="F101" s="98">
        <v>0</v>
      </c>
      <c r="G101" s="98">
        <v>0</v>
      </c>
      <c r="H101" s="98">
        <v>0</v>
      </c>
      <c r="I101" s="98">
        <v>0</v>
      </c>
      <c r="J101" s="98">
        <v>0</v>
      </c>
      <c r="K101" s="98">
        <f>SUM(G101:J101)</f>
        <v>0</v>
      </c>
    </row>
    <row r="102" spans="1:11" ht="12" thickBot="1">
      <c r="A102" s="156" t="s">
        <v>3</v>
      </c>
      <c r="B102" s="157"/>
      <c r="C102" s="158"/>
      <c r="D102" s="158"/>
      <c r="E102" s="159"/>
      <c r="F102" s="123">
        <f aca="true" t="shared" si="13" ref="F102:K102">SUM(F98:F101)</f>
        <v>0</v>
      </c>
      <c r="G102" s="124">
        <f t="shared" si="13"/>
        <v>0</v>
      </c>
      <c r="H102" s="124">
        <f t="shared" si="13"/>
        <v>0</v>
      </c>
      <c r="I102" s="124">
        <f t="shared" si="13"/>
        <v>0</v>
      </c>
      <c r="J102" s="124">
        <f t="shared" si="13"/>
        <v>0</v>
      </c>
      <c r="K102" s="123">
        <f t="shared" si="13"/>
        <v>0</v>
      </c>
    </row>
    <row r="103" spans="1:11" ht="23.25" thickBot="1">
      <c r="A103" s="205" t="s">
        <v>160</v>
      </c>
      <c r="B103" s="205"/>
      <c r="C103" s="205"/>
      <c r="D103" s="205"/>
      <c r="E103" s="205"/>
      <c r="F103" s="205"/>
      <c r="G103" s="205"/>
      <c r="H103" s="205"/>
      <c r="I103" s="205"/>
      <c r="J103" s="206"/>
      <c r="K103" s="35" t="str">
        <f>IF(K102=F102,"Monto Total Validado","Error. Existe Diferencia entre Total y Total Proyecto")</f>
        <v>Monto Total Validado</v>
      </c>
    </row>
    <row r="104" spans="1:10" ht="11.25">
      <c r="A104" s="32"/>
      <c r="B104" s="32"/>
      <c r="C104" s="152"/>
      <c r="D104" s="152"/>
      <c r="E104" s="152"/>
      <c r="F104" s="160"/>
      <c r="G104" s="160"/>
      <c r="H104" s="160"/>
      <c r="I104" s="160"/>
      <c r="J104" s="160"/>
    </row>
    <row r="105" spans="1:3" ht="11.25">
      <c r="A105" s="1" t="s">
        <v>89</v>
      </c>
      <c r="B105" s="94" t="s">
        <v>132</v>
      </c>
      <c r="C105" s="95"/>
    </row>
    <row r="106" spans="1:10" ht="11.25">
      <c r="A106" s="189" t="s">
        <v>9</v>
      </c>
      <c r="B106" s="165" t="s">
        <v>46</v>
      </c>
      <c r="C106" s="165" t="s">
        <v>153</v>
      </c>
      <c r="D106" s="165" t="s">
        <v>11</v>
      </c>
      <c r="E106" s="168" t="s">
        <v>129</v>
      </c>
      <c r="F106" s="177" t="s">
        <v>5</v>
      </c>
      <c r="G106" s="186"/>
      <c r="H106" s="186"/>
      <c r="I106" s="185"/>
      <c r="J106" s="173" t="s">
        <v>131</v>
      </c>
    </row>
    <row r="107" spans="1:10" ht="11.25">
      <c r="A107" s="190"/>
      <c r="B107" s="166"/>
      <c r="C107" s="166"/>
      <c r="D107" s="166"/>
      <c r="E107" s="169"/>
      <c r="F107" s="165" t="s">
        <v>148</v>
      </c>
      <c r="G107" s="171" t="s">
        <v>24</v>
      </c>
      <c r="H107" s="183"/>
      <c r="I107" s="165" t="s">
        <v>151</v>
      </c>
      <c r="J107" s="173"/>
    </row>
    <row r="108" spans="1:10" ht="22.5">
      <c r="A108" s="191"/>
      <c r="B108" s="167"/>
      <c r="C108" s="167"/>
      <c r="D108" s="167"/>
      <c r="E108" s="170"/>
      <c r="F108" s="167"/>
      <c r="G108" s="146" t="s">
        <v>149</v>
      </c>
      <c r="H108" s="146" t="s">
        <v>150</v>
      </c>
      <c r="I108" s="167"/>
      <c r="J108" s="173"/>
    </row>
    <row r="109" spans="1:10" ht="11.25">
      <c r="A109" s="96"/>
      <c r="B109" s="97"/>
      <c r="C109" s="97">
        <v>0</v>
      </c>
      <c r="D109" s="97">
        <v>0</v>
      </c>
      <c r="E109" s="98">
        <f aca="true" t="shared" si="14" ref="E109:E114">C109*D109</f>
        <v>0</v>
      </c>
      <c r="F109" s="97">
        <v>0</v>
      </c>
      <c r="G109" s="97">
        <v>0</v>
      </c>
      <c r="H109" s="97">
        <v>0</v>
      </c>
      <c r="I109" s="97">
        <v>0</v>
      </c>
      <c r="J109" s="98">
        <f aca="true" t="shared" si="15" ref="J109:J114">SUM(F109:I109)</f>
        <v>0</v>
      </c>
    </row>
    <row r="110" spans="1:10" ht="11.25">
      <c r="A110" s="96"/>
      <c r="B110" s="97"/>
      <c r="C110" s="97">
        <v>0</v>
      </c>
      <c r="D110" s="97">
        <v>0</v>
      </c>
      <c r="E110" s="98">
        <f t="shared" si="14"/>
        <v>0</v>
      </c>
      <c r="F110" s="97">
        <v>0</v>
      </c>
      <c r="G110" s="97">
        <v>0</v>
      </c>
      <c r="H110" s="97">
        <v>0</v>
      </c>
      <c r="I110" s="97">
        <v>0</v>
      </c>
      <c r="J110" s="98">
        <f t="shared" si="15"/>
        <v>0</v>
      </c>
    </row>
    <row r="111" spans="1:10" ht="11.25">
      <c r="A111" s="96"/>
      <c r="B111" s="97"/>
      <c r="C111" s="97">
        <v>0</v>
      </c>
      <c r="D111" s="97">
        <v>0</v>
      </c>
      <c r="E111" s="98">
        <f t="shared" si="14"/>
        <v>0</v>
      </c>
      <c r="F111" s="97">
        <v>0</v>
      </c>
      <c r="G111" s="97">
        <v>0</v>
      </c>
      <c r="H111" s="97">
        <v>0</v>
      </c>
      <c r="I111" s="97">
        <v>0</v>
      </c>
      <c r="J111" s="98">
        <f t="shared" si="15"/>
        <v>0</v>
      </c>
    </row>
    <row r="112" spans="1:10" ht="11.25">
      <c r="A112" s="96"/>
      <c r="B112" s="97"/>
      <c r="C112" s="97">
        <v>0</v>
      </c>
      <c r="D112" s="97">
        <v>0</v>
      </c>
      <c r="E112" s="98">
        <f t="shared" si="14"/>
        <v>0</v>
      </c>
      <c r="F112" s="97">
        <v>0</v>
      </c>
      <c r="G112" s="97">
        <v>0</v>
      </c>
      <c r="H112" s="97">
        <v>0</v>
      </c>
      <c r="I112" s="97">
        <v>0</v>
      </c>
      <c r="J112" s="98">
        <f t="shared" si="15"/>
        <v>0</v>
      </c>
    </row>
    <row r="113" spans="1:10" ht="11.25">
      <c r="A113" s="96"/>
      <c r="B113" s="97"/>
      <c r="C113" s="97">
        <v>0</v>
      </c>
      <c r="D113" s="97">
        <v>0</v>
      </c>
      <c r="E113" s="98">
        <f t="shared" si="14"/>
        <v>0</v>
      </c>
      <c r="F113" s="97">
        <v>0</v>
      </c>
      <c r="G113" s="97">
        <v>0</v>
      </c>
      <c r="H113" s="97">
        <v>0</v>
      </c>
      <c r="I113" s="97">
        <v>0</v>
      </c>
      <c r="J113" s="98">
        <f t="shared" si="15"/>
        <v>0</v>
      </c>
    </row>
    <row r="114" spans="1:10" ht="11.25">
      <c r="A114" s="96"/>
      <c r="B114" s="97"/>
      <c r="C114" s="97">
        <v>0</v>
      </c>
      <c r="D114" s="97">
        <v>0</v>
      </c>
      <c r="E114" s="98">
        <f t="shared" si="14"/>
        <v>0</v>
      </c>
      <c r="F114" s="97">
        <v>0</v>
      </c>
      <c r="G114" s="97">
        <v>0</v>
      </c>
      <c r="H114" s="97">
        <v>0</v>
      </c>
      <c r="I114" s="97">
        <v>0</v>
      </c>
      <c r="J114" s="98">
        <f t="shared" si="15"/>
        <v>0</v>
      </c>
    </row>
    <row r="115" spans="1:10" ht="12" thickBot="1">
      <c r="A115" s="100" t="s">
        <v>3</v>
      </c>
      <c r="B115" s="131"/>
      <c r="C115" s="102"/>
      <c r="D115" s="103"/>
      <c r="E115" s="104">
        <f aca="true" t="shared" si="16" ref="E115:J115">SUM(E109:E114)</f>
        <v>0</v>
      </c>
      <c r="F115" s="124">
        <f t="shared" si="16"/>
        <v>0</v>
      </c>
      <c r="G115" s="124">
        <f t="shared" si="16"/>
        <v>0</v>
      </c>
      <c r="H115" s="124">
        <f t="shared" si="16"/>
        <v>0</v>
      </c>
      <c r="I115" s="124">
        <f t="shared" si="16"/>
        <v>0</v>
      </c>
      <c r="J115" s="104">
        <f t="shared" si="16"/>
        <v>0</v>
      </c>
    </row>
    <row r="116" spans="1:10" ht="12" thickBot="1">
      <c r="A116" s="132"/>
      <c r="B116" s="133"/>
      <c r="C116" s="133"/>
      <c r="D116" s="133"/>
      <c r="E116" s="133"/>
      <c r="F116" s="133"/>
      <c r="G116" s="133"/>
      <c r="H116" s="133"/>
      <c r="J116" s="35" t="str">
        <f>IF(J115=E115,"Monto Total Validado","Error. Existe Diferencia entre Total y Total Proyecto")</f>
        <v>Monto Total Validado</v>
      </c>
    </row>
  </sheetData>
  <sheetProtection insertRows="0" deleteRows="0"/>
  <mergeCells count="96">
    <mergeCell ref="C34:C36"/>
    <mergeCell ref="D34:D36"/>
    <mergeCell ref="I34:I36"/>
    <mergeCell ref="F106:I106"/>
    <mergeCell ref="J106:J108"/>
    <mergeCell ref="F107:F108"/>
    <mergeCell ref="G107:H107"/>
    <mergeCell ref="I107:I108"/>
    <mergeCell ref="J86:J88"/>
    <mergeCell ref="I87:I88"/>
    <mergeCell ref="A106:A108"/>
    <mergeCell ref="B106:B108"/>
    <mergeCell ref="C106:C108"/>
    <mergeCell ref="D106:D108"/>
    <mergeCell ref="E106:E108"/>
    <mergeCell ref="A86:A88"/>
    <mergeCell ref="B86:B88"/>
    <mergeCell ref="A103:J103"/>
    <mergeCell ref="C86:C88"/>
    <mergeCell ref="D86:D88"/>
    <mergeCell ref="E86:E88"/>
    <mergeCell ref="F86:I86"/>
    <mergeCell ref="I77:I78"/>
    <mergeCell ref="E76:E78"/>
    <mergeCell ref="F76:I76"/>
    <mergeCell ref="A83:I83"/>
    <mergeCell ref="F87:F88"/>
    <mergeCell ref="G87:H87"/>
    <mergeCell ref="A34:A36"/>
    <mergeCell ref="B34:B36"/>
    <mergeCell ref="E34:H34"/>
    <mergeCell ref="A76:A78"/>
    <mergeCell ref="E35:E36"/>
    <mergeCell ref="F35:G35"/>
    <mergeCell ref="H35:H36"/>
    <mergeCell ref="B76:B78"/>
    <mergeCell ref="C76:C78"/>
    <mergeCell ref="D76:D78"/>
    <mergeCell ref="J76:J78"/>
    <mergeCell ref="F77:F78"/>
    <mergeCell ref="L60:L62"/>
    <mergeCell ref="H61:H62"/>
    <mergeCell ref="I61:J61"/>
    <mergeCell ref="K61:K62"/>
    <mergeCell ref="A73:K73"/>
    <mergeCell ref="G45:J45"/>
    <mergeCell ref="E45:E47"/>
    <mergeCell ref="F60:F62"/>
    <mergeCell ref="F45:F47"/>
    <mergeCell ref="G60:G62"/>
    <mergeCell ref="H60:K60"/>
    <mergeCell ref="E60:E62"/>
    <mergeCell ref="A45:A47"/>
    <mergeCell ref="B45:B47"/>
    <mergeCell ref="C45:C47"/>
    <mergeCell ref="D45:D47"/>
    <mergeCell ref="A60:A62"/>
    <mergeCell ref="B60:B62"/>
    <mergeCell ref="C60:C62"/>
    <mergeCell ref="D60:D62"/>
    <mergeCell ref="G95:J95"/>
    <mergeCell ref="K95:K97"/>
    <mergeCell ref="G96:G97"/>
    <mergeCell ref="H96:I96"/>
    <mergeCell ref="J96:J97"/>
    <mergeCell ref="K45:K47"/>
    <mergeCell ref="G46:G47"/>
    <mergeCell ref="H46:I46"/>
    <mergeCell ref="J46:J47"/>
    <mergeCell ref="G77:H77"/>
    <mergeCell ref="J23:J25"/>
    <mergeCell ref="F24:F25"/>
    <mergeCell ref="G24:H24"/>
    <mergeCell ref="I24:I25"/>
    <mergeCell ref="A95:A97"/>
    <mergeCell ref="B95:B97"/>
    <mergeCell ref="C95:C97"/>
    <mergeCell ref="D95:D97"/>
    <mergeCell ref="E95:E97"/>
    <mergeCell ref="F95:F97"/>
    <mergeCell ref="A23:A25"/>
    <mergeCell ref="B23:B25"/>
    <mergeCell ref="C23:C25"/>
    <mergeCell ref="D23:D25"/>
    <mergeCell ref="E23:E25"/>
    <mergeCell ref="F23:I23"/>
    <mergeCell ref="A6:A8"/>
    <mergeCell ref="C6:C8"/>
    <mergeCell ref="D6:D8"/>
    <mergeCell ref="E6:E8"/>
    <mergeCell ref="F6:I6"/>
    <mergeCell ref="J6:J8"/>
    <mergeCell ref="F7:F8"/>
    <mergeCell ref="G7:H7"/>
    <mergeCell ref="I7:I8"/>
    <mergeCell ref="B6:B8"/>
  </mergeCells>
  <conditionalFormatting sqref="J20">
    <cfRule type="cellIs" priority="28" dxfId="31" operator="equal" stopIfTrue="1">
      <formula>"Monto Total Validado"</formula>
    </cfRule>
    <cfRule type="cellIs" priority="29" dxfId="27" operator="equal" stopIfTrue="1">
      <formula>"Monto Total Validado"</formula>
    </cfRule>
    <cfRule type="cellIs" priority="30" dxfId="16" operator="equal" stopIfTrue="1">
      <formula>"Error. Existe Diferencia entre Total y Total Proyecto"</formula>
    </cfRule>
  </conditionalFormatting>
  <conditionalFormatting sqref="J31">
    <cfRule type="cellIs" priority="25" dxfId="31" operator="equal" stopIfTrue="1">
      <formula>"Monto Total Validado"</formula>
    </cfRule>
    <cfRule type="cellIs" priority="26" dxfId="27" operator="equal" stopIfTrue="1">
      <formula>"Monto Total Validado"</formula>
    </cfRule>
    <cfRule type="cellIs" priority="27" dxfId="16" operator="equal" stopIfTrue="1">
      <formula>"Error. Existe Diferencia entre Total y Total Proyecto"</formula>
    </cfRule>
  </conditionalFormatting>
  <conditionalFormatting sqref="K103">
    <cfRule type="cellIs" priority="22" dxfId="31" operator="equal" stopIfTrue="1">
      <formula>"Monto Total Validado"</formula>
    </cfRule>
    <cfRule type="cellIs" priority="23" dxfId="27" operator="equal" stopIfTrue="1">
      <formula>"Monto Total Validado"</formula>
    </cfRule>
    <cfRule type="cellIs" priority="24" dxfId="16" operator="equal" stopIfTrue="1">
      <formula>"Error. Existe Diferencia entre Total y Total Proyecto"</formula>
    </cfRule>
  </conditionalFormatting>
  <conditionalFormatting sqref="K58">
    <cfRule type="cellIs" priority="19" dxfId="31" operator="equal" stopIfTrue="1">
      <formula>"Monto Total Validado"</formula>
    </cfRule>
    <cfRule type="cellIs" priority="20" dxfId="27" operator="equal" stopIfTrue="1">
      <formula>"Monto Total Validado"</formula>
    </cfRule>
    <cfRule type="cellIs" priority="21" dxfId="16" operator="equal" stopIfTrue="1">
      <formula>"Error. Existe Diferencia entre Total y Total Proyecto"</formula>
    </cfRule>
  </conditionalFormatting>
  <conditionalFormatting sqref="L73">
    <cfRule type="cellIs" priority="16" dxfId="31" operator="equal" stopIfTrue="1">
      <formula>"Monto Total Validado"</formula>
    </cfRule>
    <cfRule type="cellIs" priority="17" dxfId="27" operator="equal" stopIfTrue="1">
      <formula>"Monto Total Validado"</formula>
    </cfRule>
    <cfRule type="cellIs" priority="18" dxfId="16" operator="equal" stopIfTrue="1">
      <formula>"Error. Existe Diferencia entre Total y Total Proyecto"</formula>
    </cfRule>
  </conditionalFormatting>
  <conditionalFormatting sqref="J83">
    <cfRule type="cellIs" priority="13" dxfId="31" operator="equal" stopIfTrue="1">
      <formula>"Monto Total Validado"</formula>
    </cfRule>
    <cfRule type="cellIs" priority="14" dxfId="27" operator="equal" stopIfTrue="1">
      <formula>"Monto Total Validado"</formula>
    </cfRule>
    <cfRule type="cellIs" priority="15" dxfId="16" operator="equal" stopIfTrue="1">
      <formula>"Error. Existe Diferencia entre Total y Total Proyecto"</formula>
    </cfRule>
  </conditionalFormatting>
  <conditionalFormatting sqref="I42">
    <cfRule type="cellIs" priority="10" dxfId="31" operator="equal" stopIfTrue="1">
      <formula>"Monto Total Validado"</formula>
    </cfRule>
    <cfRule type="cellIs" priority="11" dxfId="27" operator="equal" stopIfTrue="1">
      <formula>"Monto Total Validado"</formula>
    </cfRule>
    <cfRule type="cellIs" priority="12" dxfId="16" operator="equal" stopIfTrue="1">
      <formula>"Error. Existe Diferencia entre Total y Total Proyecto"</formula>
    </cfRule>
  </conditionalFormatting>
  <conditionalFormatting sqref="J92">
    <cfRule type="cellIs" priority="7" dxfId="31" operator="equal" stopIfTrue="1">
      <formula>"Monto Total Validado"</formula>
    </cfRule>
    <cfRule type="cellIs" priority="8" dxfId="27" operator="equal" stopIfTrue="1">
      <formula>"Monto Total Validado"</formula>
    </cfRule>
    <cfRule type="cellIs" priority="9" dxfId="16" operator="equal" stopIfTrue="1">
      <formula>"Error. Existe Diferencia entre Total y Total Proyecto"</formula>
    </cfRule>
  </conditionalFormatting>
  <conditionalFormatting sqref="J116">
    <cfRule type="cellIs" priority="4" dxfId="31" operator="equal" stopIfTrue="1">
      <formula>"Monto Total Validado"</formula>
    </cfRule>
    <cfRule type="cellIs" priority="5" dxfId="27" operator="equal" stopIfTrue="1">
      <formula>"Monto Total Validado"</formula>
    </cfRule>
    <cfRule type="cellIs" priority="6" dxfId="16" operator="equal" stopIfTrue="1">
      <formula>"Error. Existe Diferencia entre Total y Total Proyecto"</formula>
    </cfRule>
  </conditionalFormatting>
  <printOptions/>
  <pageMargins left="0.75" right="0.75" top="1" bottom="1" header="0" footer="0"/>
  <pageSetup fitToHeight="5" fitToWidth="1" horizontalDpi="600" verticalDpi="600" orientation="landscape" scale="88" r:id="rId3"/>
  <ignoredErrors>
    <ignoredError sqref="K98:K101 I37:I40" formulaRange="1"/>
  </ignoredErrors>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1:L24"/>
  <sheetViews>
    <sheetView zoomScalePageLayoutView="0" workbookViewId="0" topLeftCell="A1">
      <selection activeCell="J18" sqref="J18"/>
    </sheetView>
  </sheetViews>
  <sheetFormatPr defaultColWidth="11.421875" defaultRowHeight="12.75"/>
  <cols>
    <col min="1" max="1" width="38.421875" style="5" customWidth="1"/>
    <col min="2" max="2" width="14.57421875" style="5" customWidth="1"/>
    <col min="3" max="3" width="16.7109375" style="5" customWidth="1"/>
    <col min="4" max="4" width="16.57421875" style="5" customWidth="1"/>
    <col min="5" max="6" width="16.140625" style="5" customWidth="1"/>
    <col min="7" max="7" width="17.7109375" style="5" customWidth="1"/>
    <col min="8" max="16384" width="11.421875" style="5" customWidth="1"/>
  </cols>
  <sheetData>
    <row r="1" spans="1:12" ht="11.25">
      <c r="A1" s="112" t="s">
        <v>93</v>
      </c>
      <c r="H1" s="63"/>
      <c r="I1" s="63"/>
      <c r="J1" s="63"/>
      <c r="K1" s="43"/>
      <c r="L1" s="43"/>
    </row>
    <row r="2" spans="1:12" ht="11.25">
      <c r="A2" s="209" t="s">
        <v>94</v>
      </c>
      <c r="B2" s="209"/>
      <c r="C2" s="209"/>
      <c r="D2" s="209"/>
      <c r="E2" s="209"/>
      <c r="F2" s="209"/>
      <c r="G2" s="209"/>
      <c r="H2" s="209"/>
      <c r="I2" s="209"/>
      <c r="J2" s="63"/>
      <c r="K2" s="43"/>
      <c r="L2" s="43"/>
    </row>
    <row r="3" spans="8:12" ht="11.25">
      <c r="H3" s="113"/>
      <c r="I3" s="63"/>
      <c r="J3" s="63"/>
      <c r="K3" s="43"/>
      <c r="L3" s="43"/>
    </row>
    <row r="4" spans="1:12" ht="11.25">
      <c r="A4" s="189" t="s">
        <v>9</v>
      </c>
      <c r="B4" s="168" t="s">
        <v>129</v>
      </c>
      <c r="C4" s="177" t="s">
        <v>5</v>
      </c>
      <c r="D4" s="186"/>
      <c r="E4" s="186"/>
      <c r="F4" s="185"/>
      <c r="G4" s="173" t="s">
        <v>131</v>
      </c>
      <c r="H4" s="114"/>
      <c r="I4" s="114"/>
      <c r="J4" s="115"/>
      <c r="K4" s="43"/>
      <c r="L4" s="43"/>
    </row>
    <row r="5" spans="1:12" ht="11.25">
      <c r="A5" s="190"/>
      <c r="B5" s="169"/>
      <c r="C5" s="165" t="s">
        <v>148</v>
      </c>
      <c r="D5" s="171" t="s">
        <v>24</v>
      </c>
      <c r="E5" s="183"/>
      <c r="F5" s="165" t="s">
        <v>151</v>
      </c>
      <c r="G5" s="173"/>
      <c r="H5" s="114"/>
      <c r="I5" s="114"/>
      <c r="J5" s="115"/>
      <c r="K5" s="43"/>
      <c r="L5" s="43"/>
    </row>
    <row r="6" spans="1:12" ht="22.5">
      <c r="A6" s="191"/>
      <c r="B6" s="170"/>
      <c r="C6" s="167"/>
      <c r="D6" s="6" t="s">
        <v>149</v>
      </c>
      <c r="E6" s="6" t="s">
        <v>150</v>
      </c>
      <c r="F6" s="167"/>
      <c r="G6" s="173"/>
      <c r="H6" s="114"/>
      <c r="I6" s="114"/>
      <c r="J6" s="115"/>
      <c r="K6" s="43"/>
      <c r="L6" s="43"/>
    </row>
    <row r="7" spans="1:12" ht="11.25">
      <c r="A7" s="96" t="s">
        <v>70</v>
      </c>
      <c r="B7" s="98">
        <f>SUM(C7:F7)</f>
        <v>0</v>
      </c>
      <c r="C7" s="97">
        <f>'GASTOS OPERACION'!$F$19</f>
        <v>0</v>
      </c>
      <c r="D7" s="97">
        <f>'GASTOS OPERACION'!$G$19</f>
        <v>0</v>
      </c>
      <c r="E7" s="97">
        <f>'GASTOS OPERACION'!$H$19</f>
        <v>0</v>
      </c>
      <c r="F7" s="97">
        <f>'GASTOS OPERACION'!$I$19</f>
        <v>0</v>
      </c>
      <c r="G7" s="98">
        <f>SUM(C7:F7)</f>
        <v>0</v>
      </c>
      <c r="H7" s="114"/>
      <c r="I7" s="114"/>
      <c r="J7" s="115"/>
      <c r="K7" s="43"/>
      <c r="L7" s="43"/>
    </row>
    <row r="8" spans="1:12" ht="11.25">
      <c r="A8" s="96" t="s">
        <v>12</v>
      </c>
      <c r="B8" s="98">
        <f aca="true" t="shared" si="0" ref="B8:B16">SUM(C8:F8)</f>
        <v>0</v>
      </c>
      <c r="C8" s="97">
        <f>'GASTOS OPERACION'!$F$30</f>
        <v>0</v>
      </c>
      <c r="D8" s="97">
        <f>'GASTOS OPERACION'!$G$30</f>
        <v>0</v>
      </c>
      <c r="E8" s="97">
        <f>'GASTOS OPERACION'!$H$30</f>
        <v>0</v>
      </c>
      <c r="F8" s="97">
        <f>'GASTOS OPERACION'!$I$30</f>
        <v>0</v>
      </c>
      <c r="G8" s="98">
        <f aca="true" t="shared" si="1" ref="G8:G15">SUM(C8:F8)</f>
        <v>0</v>
      </c>
      <c r="H8" s="114"/>
      <c r="I8" s="114"/>
      <c r="J8" s="115"/>
      <c r="K8" s="43"/>
      <c r="L8" s="43"/>
    </row>
    <row r="9" spans="1:12" ht="11.25">
      <c r="A9" s="96" t="s">
        <v>7</v>
      </c>
      <c r="B9" s="98">
        <f t="shared" si="0"/>
        <v>0</v>
      </c>
      <c r="C9" s="97">
        <f>'GASTOS OPERACION'!$E$41</f>
        <v>0</v>
      </c>
      <c r="D9" s="97">
        <f>'GASTOS OPERACION'!$F$41</f>
        <v>0</v>
      </c>
      <c r="E9" s="97">
        <f>'GASTOS OPERACION'!$G$41</f>
        <v>0</v>
      </c>
      <c r="F9" s="97">
        <f>'GASTOS OPERACION'!$H$41</f>
        <v>0</v>
      </c>
      <c r="G9" s="98">
        <f t="shared" si="1"/>
        <v>0</v>
      </c>
      <c r="H9" s="114"/>
      <c r="I9" s="114"/>
      <c r="J9" s="115"/>
      <c r="K9" s="43"/>
      <c r="L9" s="43"/>
    </row>
    <row r="10" spans="1:12" ht="11.25">
      <c r="A10" s="96" t="s">
        <v>34</v>
      </c>
      <c r="B10" s="98">
        <f t="shared" si="0"/>
        <v>0</v>
      </c>
      <c r="C10" s="97">
        <f>'GASTOS OPERACION'!$G$57</f>
        <v>0</v>
      </c>
      <c r="D10" s="97">
        <f>'GASTOS OPERACION'!$H$57</f>
        <v>0</v>
      </c>
      <c r="E10" s="97">
        <f>'GASTOS OPERACION'!$I$57</f>
        <v>0</v>
      </c>
      <c r="F10" s="97">
        <f>'GASTOS OPERACION'!$J$57</f>
        <v>0</v>
      </c>
      <c r="G10" s="98">
        <f t="shared" si="1"/>
        <v>0</v>
      </c>
      <c r="H10" s="114"/>
      <c r="I10" s="114"/>
      <c r="J10" s="115"/>
      <c r="K10" s="43"/>
      <c r="L10" s="43"/>
    </row>
    <row r="11" spans="1:12" ht="11.25">
      <c r="A11" s="96" t="s">
        <v>90</v>
      </c>
      <c r="B11" s="98">
        <f t="shared" si="0"/>
        <v>0</v>
      </c>
      <c r="C11" s="97">
        <f>'GASTOS OPERACION'!$H$72</f>
        <v>0</v>
      </c>
      <c r="D11" s="97">
        <f>'GASTOS OPERACION'!$I$72</f>
        <v>0</v>
      </c>
      <c r="E11" s="97">
        <f>'GASTOS OPERACION'!$J$72</f>
        <v>0</v>
      </c>
      <c r="F11" s="97">
        <f>'GASTOS OPERACION'!$K$72</f>
        <v>0</v>
      </c>
      <c r="G11" s="98">
        <f t="shared" si="1"/>
        <v>0</v>
      </c>
      <c r="H11" s="114"/>
      <c r="I11" s="114"/>
      <c r="J11" s="115"/>
      <c r="K11" s="43"/>
      <c r="L11" s="43"/>
    </row>
    <row r="12" spans="1:12" ht="11.25">
      <c r="A12" s="96" t="s">
        <v>13</v>
      </c>
      <c r="B12" s="98">
        <f t="shared" si="0"/>
        <v>0</v>
      </c>
      <c r="C12" s="97">
        <f>'GASTOS OPERACION'!$F$82</f>
        <v>0</v>
      </c>
      <c r="D12" s="97">
        <f>'GASTOS OPERACION'!$G$82</f>
        <v>0</v>
      </c>
      <c r="E12" s="97">
        <f>'GASTOS OPERACION'!$H$82</f>
        <v>0</v>
      </c>
      <c r="F12" s="97">
        <f>'GASTOS OPERACION'!$I$82</f>
        <v>0</v>
      </c>
      <c r="G12" s="98">
        <f t="shared" si="1"/>
        <v>0</v>
      </c>
      <c r="H12" s="114"/>
      <c r="I12" s="114"/>
      <c r="J12" s="115"/>
      <c r="K12" s="43"/>
      <c r="L12" s="43"/>
    </row>
    <row r="13" spans="1:12" ht="11.25">
      <c r="A13" s="96" t="s">
        <v>71</v>
      </c>
      <c r="B13" s="98">
        <f t="shared" si="0"/>
        <v>1500000</v>
      </c>
      <c r="C13" s="97">
        <f>'GASTOS OPERACION'!$F$91</f>
        <v>0</v>
      </c>
      <c r="D13" s="97">
        <f>'GASTOS OPERACION'!$G$91</f>
        <v>0</v>
      </c>
      <c r="E13" s="97">
        <f>'GASTOS OPERACION'!$H$91</f>
        <v>0</v>
      </c>
      <c r="F13" s="97">
        <f>'GASTOS OPERACION'!$I$91</f>
        <v>1500000</v>
      </c>
      <c r="G13" s="98">
        <f t="shared" si="1"/>
        <v>1500000</v>
      </c>
      <c r="H13" s="114"/>
      <c r="I13" s="114"/>
      <c r="J13" s="115"/>
      <c r="K13" s="43"/>
      <c r="L13" s="43"/>
    </row>
    <row r="14" spans="1:12" ht="11.25">
      <c r="A14" s="116" t="s">
        <v>91</v>
      </c>
      <c r="B14" s="98">
        <f t="shared" si="0"/>
        <v>0</v>
      </c>
      <c r="C14" s="97">
        <f>'GASTOS OPERACION'!$G$102</f>
        <v>0</v>
      </c>
      <c r="D14" s="97">
        <f>'GASTOS OPERACION'!$H$102</f>
        <v>0</v>
      </c>
      <c r="E14" s="97">
        <f>'GASTOS OPERACION'!$I$102</f>
        <v>0</v>
      </c>
      <c r="F14" s="97">
        <f>'GASTOS OPERACION'!$J$102</f>
        <v>0</v>
      </c>
      <c r="G14" s="98">
        <f t="shared" si="1"/>
        <v>0</v>
      </c>
      <c r="H14" s="114"/>
      <c r="I14" s="114"/>
      <c r="J14" s="115"/>
      <c r="K14" s="43"/>
      <c r="L14" s="43"/>
    </row>
    <row r="15" spans="1:12" ht="11.25">
      <c r="A15" s="96" t="s">
        <v>92</v>
      </c>
      <c r="B15" s="98">
        <f t="shared" si="0"/>
        <v>0</v>
      </c>
      <c r="C15" s="97">
        <f>'GASTOS OPERACION'!$F$115</f>
        <v>0</v>
      </c>
      <c r="D15" s="97">
        <f>'GASTOS OPERACION'!$G$115</f>
        <v>0</v>
      </c>
      <c r="E15" s="97">
        <f>'GASTOS OPERACION'!$H$115</f>
        <v>0</v>
      </c>
      <c r="F15" s="97">
        <f>'GASTOS OPERACION'!$I$115</f>
        <v>0</v>
      </c>
      <c r="G15" s="98">
        <f t="shared" si="1"/>
        <v>0</v>
      </c>
      <c r="H15" s="114"/>
      <c r="I15" s="114"/>
      <c r="J15" s="115"/>
      <c r="K15" s="43"/>
      <c r="L15" s="43"/>
    </row>
    <row r="16" spans="1:12" ht="12" thickBot="1">
      <c r="A16" s="100" t="s">
        <v>3</v>
      </c>
      <c r="B16" s="117">
        <f t="shared" si="0"/>
        <v>1500000</v>
      </c>
      <c r="C16" s="118">
        <f>SUM(C7:C15)</f>
        <v>0</v>
      </c>
      <c r="D16" s="118">
        <f>SUM(D7:D15)</f>
        <v>0</v>
      </c>
      <c r="E16" s="118">
        <f>SUM(E7:E15)</f>
        <v>0</v>
      </c>
      <c r="F16" s="118">
        <f>SUM(F7:F15)</f>
        <v>1500000</v>
      </c>
      <c r="G16" s="118">
        <f>SUM(G7:G15)</f>
        <v>1500000</v>
      </c>
      <c r="H16" s="114"/>
      <c r="I16" s="114"/>
      <c r="J16" s="115"/>
      <c r="K16" s="43"/>
      <c r="L16" s="43"/>
    </row>
    <row r="17" spans="2:12" ht="12" thickBot="1">
      <c r="B17" s="99"/>
      <c r="C17" s="99"/>
      <c r="D17" s="99"/>
      <c r="E17" s="99"/>
      <c r="F17" s="99"/>
      <c r="G17" s="35" t="str">
        <f>IF(G16=B16,"Monto Total Validado","Error. Existe Diferencia entre Total y Total Proyecto")</f>
        <v>Monto Total Validado</v>
      </c>
      <c r="H17" s="114"/>
      <c r="I17" s="114"/>
      <c r="J17" s="115"/>
      <c r="K17" s="43"/>
      <c r="L17" s="43"/>
    </row>
    <row r="18" spans="1:12" ht="11.25">
      <c r="A18" s="119"/>
      <c r="B18" s="119"/>
      <c r="C18" s="114"/>
      <c r="D18" s="114"/>
      <c r="E18" s="115"/>
      <c r="F18" s="114"/>
      <c r="G18" s="114"/>
      <c r="H18" s="114"/>
      <c r="I18" s="114"/>
      <c r="J18" s="115"/>
      <c r="K18" s="43"/>
      <c r="L18" s="43"/>
    </row>
    <row r="19" spans="1:12" ht="11.25">
      <c r="A19" s="64"/>
      <c r="B19" s="64"/>
      <c r="C19" s="115"/>
      <c r="D19" s="115"/>
      <c r="E19" s="120"/>
      <c r="F19" s="120"/>
      <c r="G19" s="120"/>
      <c r="H19" s="120"/>
      <c r="I19" s="120"/>
      <c r="J19" s="120"/>
      <c r="K19" s="43"/>
      <c r="L19" s="43"/>
    </row>
    <row r="20" spans="1:12" ht="11.25">
      <c r="A20" s="43"/>
      <c r="B20" s="43"/>
      <c r="C20" s="115"/>
      <c r="D20" s="115"/>
      <c r="E20" s="115"/>
      <c r="F20" s="115"/>
      <c r="G20" s="115"/>
      <c r="H20" s="115"/>
      <c r="I20" s="115"/>
      <c r="J20" s="121"/>
      <c r="K20" s="43"/>
      <c r="L20" s="43"/>
    </row>
    <row r="21" spans="1:12" ht="11.25">
      <c r="A21" s="43"/>
      <c r="B21" s="43"/>
      <c r="C21" s="43"/>
      <c r="D21" s="43"/>
      <c r="E21" s="43"/>
      <c r="F21" s="43"/>
      <c r="G21" s="43"/>
      <c r="H21" s="43"/>
      <c r="I21" s="43"/>
      <c r="J21" s="43"/>
      <c r="K21" s="43"/>
      <c r="L21" s="43"/>
    </row>
    <row r="22" spans="1:12" ht="11.25">
      <c r="A22" s="43"/>
      <c r="B22" s="43"/>
      <c r="C22" s="43"/>
      <c r="D22" s="43"/>
      <c r="E22" s="43"/>
      <c r="F22" s="43"/>
      <c r="G22" s="43"/>
      <c r="H22" s="43"/>
      <c r="I22" s="43"/>
      <c r="J22" s="43"/>
      <c r="K22" s="43"/>
      <c r="L22" s="43"/>
    </row>
    <row r="23" spans="1:12" ht="11.25">
      <c r="A23" s="43"/>
      <c r="B23" s="43"/>
      <c r="C23" s="43"/>
      <c r="D23" s="43"/>
      <c r="E23" s="43"/>
      <c r="F23" s="43"/>
      <c r="G23" s="43"/>
      <c r="H23" s="43"/>
      <c r="I23" s="43"/>
      <c r="J23" s="43"/>
      <c r="K23" s="43"/>
      <c r="L23" s="43"/>
    </row>
    <row r="24" spans="1:12" ht="11.25">
      <c r="A24" s="43"/>
      <c r="B24" s="43"/>
      <c r="C24" s="43"/>
      <c r="D24" s="43"/>
      <c r="E24" s="43"/>
      <c r="F24" s="43"/>
      <c r="G24" s="43"/>
      <c r="H24" s="43"/>
      <c r="I24" s="43"/>
      <c r="J24" s="43"/>
      <c r="K24" s="43"/>
      <c r="L24" s="43"/>
    </row>
  </sheetData>
  <sheetProtection/>
  <mergeCells count="8">
    <mergeCell ref="A2:I2"/>
    <mergeCell ref="A4:A6"/>
    <mergeCell ref="B4:B6"/>
    <mergeCell ref="C4:F4"/>
    <mergeCell ref="G4:G6"/>
    <mergeCell ref="C5:C6"/>
    <mergeCell ref="D5:E5"/>
    <mergeCell ref="F5:F6"/>
  </mergeCells>
  <conditionalFormatting sqref="J20">
    <cfRule type="cellIs" priority="7" dxfId="31" operator="equal" stopIfTrue="1">
      <formula>"Monto Total Validado"</formula>
    </cfRule>
    <cfRule type="cellIs" priority="8" dxfId="27" operator="equal" stopIfTrue="1">
      <formula>"Monto Total Validado"</formula>
    </cfRule>
    <cfRule type="cellIs" priority="9" dxfId="16" operator="equal" stopIfTrue="1">
      <formula>"Error. Existe Diferencia entre Total y Total Proyecto"</formula>
    </cfRule>
  </conditionalFormatting>
  <conditionalFormatting sqref="G17">
    <cfRule type="cellIs" priority="1" dxfId="31" operator="equal" stopIfTrue="1">
      <formula>"Monto Total Validado"</formula>
    </cfRule>
    <cfRule type="cellIs" priority="2" dxfId="27" operator="equal" stopIfTrue="1">
      <formula>"Monto Total Validado"</formula>
    </cfRule>
    <cfRule type="cellIs" priority="3" dxfId="16" operator="equal" stopIfTrue="1">
      <formula>"Error. Existe Diferencia entre Total y Total Proyecto"</formula>
    </cfRule>
  </conditionalFormatting>
  <printOptions/>
  <pageMargins left="0.7" right="0.7" top="0.75" bottom="0.75" header="0.3" footer="0.3"/>
  <pageSetup orientation="portrait" paperSize="9"/>
  <ignoredErrors>
    <ignoredError sqref="C7:F15"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M16"/>
  <sheetViews>
    <sheetView showGridLines="0" zoomScalePageLayoutView="0" workbookViewId="0" topLeftCell="A1">
      <selection activeCell="J19" sqref="J19"/>
    </sheetView>
  </sheetViews>
  <sheetFormatPr defaultColWidth="11.421875" defaultRowHeight="12.75"/>
  <cols>
    <col min="1" max="1" width="31.7109375" style="5" customWidth="1"/>
    <col min="2" max="2" width="12.57421875" style="5" customWidth="1"/>
    <col min="3" max="6" width="11.421875" style="5" customWidth="1"/>
    <col min="7" max="7" width="13.140625" style="5" customWidth="1"/>
    <col min="8" max="8" width="16.421875" style="5" customWidth="1"/>
    <col min="9" max="9" width="13.8515625" style="5" customWidth="1"/>
    <col min="10" max="10" width="16.8515625" style="5" customWidth="1"/>
    <col min="11" max="16384" width="11.421875" style="5" customWidth="1"/>
  </cols>
  <sheetData>
    <row r="1" spans="1:5" ht="11.25">
      <c r="A1" s="1" t="s">
        <v>14</v>
      </c>
      <c r="B1" s="1"/>
      <c r="C1" s="94" t="s">
        <v>132</v>
      </c>
      <c r="D1" s="95"/>
      <c r="E1" s="95"/>
    </row>
    <row r="2" spans="1:10" ht="11.25">
      <c r="A2" s="189" t="s">
        <v>9</v>
      </c>
      <c r="B2" s="165" t="s">
        <v>82</v>
      </c>
      <c r="C2" s="165" t="s">
        <v>153</v>
      </c>
      <c r="D2" s="165" t="s">
        <v>11</v>
      </c>
      <c r="E2" s="168" t="s">
        <v>129</v>
      </c>
      <c r="F2" s="177" t="s">
        <v>5</v>
      </c>
      <c r="G2" s="186"/>
      <c r="H2" s="186"/>
      <c r="I2" s="185"/>
      <c r="J2" s="173" t="s">
        <v>131</v>
      </c>
    </row>
    <row r="3" spans="1:10" ht="11.25">
      <c r="A3" s="190"/>
      <c r="B3" s="166"/>
      <c r="C3" s="166"/>
      <c r="D3" s="166"/>
      <c r="E3" s="169"/>
      <c r="F3" s="165" t="s">
        <v>148</v>
      </c>
      <c r="G3" s="171" t="s">
        <v>24</v>
      </c>
      <c r="H3" s="183"/>
      <c r="I3" s="165" t="s">
        <v>151</v>
      </c>
      <c r="J3" s="173"/>
    </row>
    <row r="4" spans="1:10" ht="33.75">
      <c r="A4" s="191"/>
      <c r="B4" s="167"/>
      <c r="C4" s="167"/>
      <c r="D4" s="167"/>
      <c r="E4" s="170"/>
      <c r="F4" s="167"/>
      <c r="G4" s="6" t="s">
        <v>149</v>
      </c>
      <c r="H4" s="6" t="s">
        <v>150</v>
      </c>
      <c r="I4" s="167"/>
      <c r="J4" s="173"/>
    </row>
    <row r="5" spans="1:13" ht="11.25">
      <c r="A5" s="96"/>
      <c r="B5" s="96"/>
      <c r="C5" s="97">
        <v>0</v>
      </c>
      <c r="D5" s="97">
        <v>0</v>
      </c>
      <c r="E5" s="98">
        <v>0</v>
      </c>
      <c r="F5" s="97">
        <v>0</v>
      </c>
      <c r="G5" s="97">
        <v>0</v>
      </c>
      <c r="H5" s="97">
        <v>0</v>
      </c>
      <c r="I5" s="97">
        <v>0</v>
      </c>
      <c r="J5" s="98">
        <f>SUM(F5:I5)</f>
        <v>0</v>
      </c>
      <c r="K5" s="99"/>
      <c r="L5" s="99"/>
      <c r="M5" s="99"/>
    </row>
    <row r="6" spans="1:13" ht="11.25">
      <c r="A6" s="96"/>
      <c r="B6" s="96"/>
      <c r="C6" s="97">
        <v>0</v>
      </c>
      <c r="D6" s="97">
        <v>0</v>
      </c>
      <c r="E6" s="98">
        <f>C6*D6</f>
        <v>0</v>
      </c>
      <c r="F6" s="97">
        <v>0</v>
      </c>
      <c r="G6" s="97">
        <v>0</v>
      </c>
      <c r="H6" s="97">
        <v>0</v>
      </c>
      <c r="I6" s="97">
        <v>0</v>
      </c>
      <c r="J6" s="98">
        <f>SUM(F6:I6)</f>
        <v>0</v>
      </c>
      <c r="K6" s="99"/>
      <c r="L6" s="99"/>
      <c r="M6" s="99"/>
    </row>
    <row r="7" spans="1:13" ht="11.25">
      <c r="A7" s="96"/>
      <c r="B7" s="96"/>
      <c r="C7" s="97">
        <v>0</v>
      </c>
      <c r="D7" s="97">
        <v>0</v>
      </c>
      <c r="E7" s="98">
        <f>C7*D7</f>
        <v>0</v>
      </c>
      <c r="F7" s="97">
        <v>0</v>
      </c>
      <c r="G7" s="97">
        <v>0</v>
      </c>
      <c r="H7" s="97">
        <v>0</v>
      </c>
      <c r="I7" s="97">
        <v>0</v>
      </c>
      <c r="J7" s="98">
        <f>SUM(F7:I7)</f>
        <v>0</v>
      </c>
      <c r="K7" s="99"/>
      <c r="L7" s="99"/>
      <c r="M7" s="99"/>
    </row>
    <row r="8" spans="1:13" ht="12" thickBot="1">
      <c r="A8" s="100" t="s">
        <v>3</v>
      </c>
      <c r="B8" s="101"/>
      <c r="C8" s="102"/>
      <c r="D8" s="103"/>
      <c r="E8" s="104">
        <f aca="true" t="shared" si="0" ref="E8:J8">SUM(E5:E7)</f>
        <v>0</v>
      </c>
      <c r="F8" s="105">
        <f t="shared" si="0"/>
        <v>0</v>
      </c>
      <c r="G8" s="105">
        <f t="shared" si="0"/>
        <v>0</v>
      </c>
      <c r="H8" s="105">
        <f t="shared" si="0"/>
        <v>0</v>
      </c>
      <c r="I8" s="106">
        <f>SUM(I5:I7)</f>
        <v>0</v>
      </c>
      <c r="J8" s="104">
        <f t="shared" si="0"/>
        <v>0</v>
      </c>
      <c r="K8" s="99"/>
      <c r="L8" s="99"/>
      <c r="M8" s="99"/>
    </row>
    <row r="9" spans="3:13" ht="23.25" thickBot="1">
      <c r="C9" s="99"/>
      <c r="D9" s="99"/>
      <c r="E9" s="99"/>
      <c r="F9" s="99"/>
      <c r="G9" s="99"/>
      <c r="H9" s="99"/>
      <c r="I9" s="35" t="str">
        <f>IF(I8&gt;I11,"Error. Supera el 12% máx.","Monto FONDEF Validado")</f>
        <v>Monto FONDEF Validado</v>
      </c>
      <c r="J9" s="35" t="str">
        <f>IF(J8=E8,"Monto Total Validado","Error. Existe Diferencia entre Total y Total Proyecto")</f>
        <v>Monto Total Validado</v>
      </c>
      <c r="K9" s="99"/>
      <c r="L9" s="99"/>
      <c r="M9" s="99"/>
    </row>
    <row r="10" spans="1:13" ht="12" thickBot="1">
      <c r="A10" s="1" t="s">
        <v>6</v>
      </c>
      <c r="B10" s="1"/>
      <c r="C10" s="99"/>
      <c r="D10" s="99"/>
      <c r="E10" s="99"/>
      <c r="F10" s="99"/>
      <c r="G10" s="99"/>
      <c r="H10" s="99"/>
      <c r="I10" s="99"/>
      <c r="J10" s="99"/>
      <c r="K10" s="99"/>
      <c r="L10" s="99"/>
      <c r="M10" s="99"/>
    </row>
    <row r="11" spans="1:13" ht="12" thickBot="1">
      <c r="A11" s="32" t="s">
        <v>39</v>
      </c>
      <c r="B11" s="32"/>
      <c r="C11" s="33"/>
      <c r="D11" s="33"/>
      <c r="E11" s="33"/>
      <c r="F11" s="33"/>
      <c r="G11" s="107"/>
      <c r="H11" s="107"/>
      <c r="I11" s="108">
        <f>TOTAL!G9</f>
        <v>180000</v>
      </c>
      <c r="J11" s="109" t="s">
        <v>73</v>
      </c>
      <c r="K11" s="110"/>
      <c r="L11" s="110"/>
      <c r="M11" s="111"/>
    </row>
    <row r="12" spans="1:13" ht="11.25">
      <c r="A12" s="32"/>
      <c r="B12" s="32"/>
      <c r="C12" s="21"/>
      <c r="D12" s="21"/>
      <c r="E12" s="21"/>
      <c r="F12" s="21"/>
      <c r="G12" s="107"/>
      <c r="H12" s="107"/>
      <c r="I12" s="32"/>
      <c r="J12" s="32"/>
      <c r="K12" s="32"/>
      <c r="L12" s="32"/>
      <c r="M12" s="32"/>
    </row>
    <row r="13" ht="11.25">
      <c r="A13" s="5" t="s">
        <v>45</v>
      </c>
    </row>
    <row r="14" ht="11.25">
      <c r="A14" s="5" t="s">
        <v>98</v>
      </c>
    </row>
    <row r="15" s="1" customFormat="1" ht="11.25"/>
    <row r="16" ht="11.25">
      <c r="A16" s="5" t="s">
        <v>42</v>
      </c>
    </row>
  </sheetData>
  <sheetProtection insertRows="0" deleteRows="0"/>
  <mergeCells count="10">
    <mergeCell ref="B2:B4"/>
    <mergeCell ref="J2:J4"/>
    <mergeCell ref="F3:F4"/>
    <mergeCell ref="I3:I4"/>
    <mergeCell ref="A2:A4"/>
    <mergeCell ref="C2:C4"/>
    <mergeCell ref="D2:D4"/>
    <mergeCell ref="E2:E4"/>
    <mergeCell ref="F2:I2"/>
    <mergeCell ref="G3:H3"/>
  </mergeCells>
  <conditionalFormatting sqref="J9">
    <cfRule type="cellIs" priority="5" dxfId="31" operator="equal" stopIfTrue="1">
      <formula>"Monto Total Validado"</formula>
    </cfRule>
    <cfRule type="cellIs" priority="6" dxfId="27" operator="equal" stopIfTrue="1">
      <formula>"Monto Total Validado"</formula>
    </cfRule>
    <cfRule type="cellIs" priority="7" dxfId="16" operator="equal" stopIfTrue="1">
      <formula>"Error. Existe Diferencia entre Total y Total Proyecto"</formula>
    </cfRule>
  </conditionalFormatting>
  <conditionalFormatting sqref="I9">
    <cfRule type="cellIs" priority="1" dxfId="16" operator="equal" stopIfTrue="1">
      <formula>"Error. Supera el 12% máx."</formula>
    </cfRule>
    <cfRule type="cellIs" priority="2" dxfId="27" operator="equal" stopIfTrue="1">
      <formula>"Monto FONDEF Validado"</formula>
    </cfRule>
    <cfRule type="cellIs" priority="3" dxfId="26" operator="equal" stopIfTrue="1">
      <formula>"Monto FONDEF Validado"</formula>
    </cfRule>
    <cfRule type="cellIs" priority="4" dxfId="16" operator="equal" stopIfTrue="1">
      <formula>"Error. Supera el 8% máx."</formula>
    </cfRule>
  </conditionalFormatting>
  <printOptions/>
  <pageMargins left="0.75" right="0.75" top="1" bottom="1" header="0" footer="0"/>
  <pageSetup fitToHeight="4" fitToWidth="1" horizontalDpi="600" verticalDpi="600" orientation="landscape" scale="77" r:id="rId3"/>
  <ignoredErrors>
    <ignoredError sqref="J5" formulaRange="1"/>
  </ignoredErrors>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H29"/>
  <sheetViews>
    <sheetView showGridLines="0" zoomScalePageLayoutView="0" workbookViewId="0" topLeftCell="A1">
      <selection activeCell="F23" sqref="F23"/>
    </sheetView>
  </sheetViews>
  <sheetFormatPr defaultColWidth="11.421875" defaultRowHeight="12.75"/>
  <cols>
    <col min="1" max="1" width="37.8515625" style="66" customWidth="1"/>
    <col min="2" max="2" width="9.57421875" style="66" bestFit="1" customWidth="1"/>
    <col min="3" max="3" width="10.8515625" style="66" bestFit="1" customWidth="1"/>
    <col min="4" max="4" width="12.00390625" style="66" bestFit="1" customWidth="1"/>
    <col min="5" max="5" width="14.28125" style="66" bestFit="1" customWidth="1"/>
    <col min="6" max="6" width="15.140625" style="66" bestFit="1" customWidth="1"/>
    <col min="7" max="7" width="20.8515625" style="66" bestFit="1" customWidth="1"/>
    <col min="8" max="8" width="26.57421875" style="66" bestFit="1" customWidth="1"/>
    <col min="9" max="9" width="11.8515625" style="66" bestFit="1" customWidth="1"/>
    <col min="10" max="10" width="21.00390625" style="66" bestFit="1" customWidth="1"/>
    <col min="11" max="16384" width="11.421875" style="66" customWidth="1"/>
  </cols>
  <sheetData>
    <row r="1" ht="11.25">
      <c r="A1" s="65" t="s">
        <v>16</v>
      </c>
    </row>
    <row r="2" spans="1:6" ht="11.25">
      <c r="A2" s="218" t="s">
        <v>0</v>
      </c>
      <c r="B2" s="214" t="s">
        <v>163</v>
      </c>
      <c r="C2" s="212" t="s">
        <v>5</v>
      </c>
      <c r="D2" s="220"/>
      <c r="E2" s="220"/>
      <c r="F2" s="213"/>
    </row>
    <row r="3" spans="1:6" ht="11.25">
      <c r="A3" s="219"/>
      <c r="B3" s="216"/>
      <c r="C3" s="214" t="s">
        <v>164</v>
      </c>
      <c r="D3" s="212" t="s">
        <v>24</v>
      </c>
      <c r="E3" s="213"/>
      <c r="F3" s="214" t="s">
        <v>165</v>
      </c>
    </row>
    <row r="4" spans="1:6" ht="11.25">
      <c r="A4" s="215"/>
      <c r="B4" s="217"/>
      <c r="C4" s="215"/>
      <c r="D4" s="67" t="s">
        <v>19</v>
      </c>
      <c r="E4" s="67" t="s">
        <v>20</v>
      </c>
      <c r="F4" s="215"/>
    </row>
    <row r="5" spans="1:6" ht="11.25">
      <c r="A5" s="68" t="s">
        <v>84</v>
      </c>
      <c r="B5" s="69">
        <f>SUM(C5:F5)</f>
        <v>0</v>
      </c>
      <c r="C5" s="69">
        <f>PERSONAL!L40</f>
        <v>0</v>
      </c>
      <c r="D5" s="69">
        <f>PERSONAL!M40</f>
        <v>0</v>
      </c>
      <c r="E5" s="69">
        <f>PERSONAL!N40</f>
        <v>0</v>
      </c>
      <c r="F5" s="69">
        <f>PERSONAL!O40+PERSONAL!P40</f>
        <v>0</v>
      </c>
    </row>
    <row r="6" spans="1:6" ht="11.25">
      <c r="A6" s="68" t="s">
        <v>85</v>
      </c>
      <c r="B6" s="69">
        <f>SUM(C6:F6)</f>
        <v>0</v>
      </c>
      <c r="C6" s="69">
        <f>EQUIPAMIENTO!H25</f>
        <v>0</v>
      </c>
      <c r="D6" s="69">
        <f>EQUIPAMIENTO!I25</f>
        <v>0</v>
      </c>
      <c r="E6" s="69">
        <f>EQUIPAMIENTO!J25</f>
        <v>0</v>
      </c>
      <c r="F6" s="69">
        <f>EQUIPAMIENTO!K25</f>
        <v>0</v>
      </c>
    </row>
    <row r="7" spans="1:6" ht="11.25">
      <c r="A7" s="68" t="s">
        <v>86</v>
      </c>
      <c r="B7" s="69">
        <f>SUM(C7:F7)</f>
        <v>0</v>
      </c>
      <c r="C7" s="69">
        <f>'INFRAESTRUCTURA Y MOBILIARIO'!H13</f>
        <v>0</v>
      </c>
      <c r="D7" s="69">
        <f>'INFRAESTRUCTURA Y MOBILIARIO'!I13</f>
        <v>0</v>
      </c>
      <c r="E7" s="69">
        <f>'INFRAESTRUCTURA Y MOBILIARIO'!J13</f>
        <v>0</v>
      </c>
      <c r="F7" s="69">
        <f>'INFRAESTRUCTURA Y MOBILIARIO'!K13</f>
        <v>0</v>
      </c>
    </row>
    <row r="8" spans="1:7" ht="12" thickBot="1">
      <c r="A8" s="68" t="s">
        <v>87</v>
      </c>
      <c r="B8" s="69">
        <f>SUM(C8:F8)</f>
        <v>1500000</v>
      </c>
      <c r="C8" s="69">
        <f>'RESUMEN GASTOS OPERACION'!C16</f>
        <v>0</v>
      </c>
      <c r="D8" s="69">
        <f>'RESUMEN GASTOS OPERACION'!D16</f>
        <v>0</v>
      </c>
      <c r="E8" s="69">
        <f>'RESUMEN GASTOS OPERACION'!E16</f>
        <v>0</v>
      </c>
      <c r="F8" s="69">
        <f>'RESUMEN GASTOS OPERACION'!F16</f>
        <v>1500000</v>
      </c>
      <c r="G8" s="70"/>
    </row>
    <row r="9" spans="1:8" ht="12" thickBot="1">
      <c r="A9" s="68" t="s">
        <v>88</v>
      </c>
      <c r="B9" s="69">
        <f>SUM(C9:F9)</f>
        <v>0</v>
      </c>
      <c r="C9" s="69">
        <f>'G.ADM. SUP. 12%'!F8</f>
        <v>0</v>
      </c>
      <c r="D9" s="69">
        <f>'G.ADM. SUP. 12%'!G8</f>
        <v>0</v>
      </c>
      <c r="E9" s="69">
        <f>'G.ADM. SUP. 12%'!H8</f>
        <v>0</v>
      </c>
      <c r="F9" s="69">
        <f>'G.ADM. SUP. 12%'!I8</f>
        <v>0</v>
      </c>
      <c r="G9" s="71">
        <f>F10*0.12</f>
        <v>180000</v>
      </c>
      <c r="H9" s="65" t="str">
        <f>IF(F9&gt;G9,"Monto Superior al 12%","Monto Gastos Adm. Superior Validado")</f>
        <v>Monto Gastos Adm. Superior Validado</v>
      </c>
    </row>
    <row r="10" spans="1:7" s="65" customFormat="1" ht="11.25">
      <c r="A10" s="72" t="s">
        <v>4</v>
      </c>
      <c r="B10" s="73">
        <f>SUM(B5:B9)</f>
        <v>1500000</v>
      </c>
      <c r="C10" s="73">
        <f>SUM(C5:C9)</f>
        <v>0</v>
      </c>
      <c r="D10" s="73">
        <f>SUM(D5:D9)</f>
        <v>0</v>
      </c>
      <c r="E10" s="73">
        <f>SUM(E5:E9)</f>
        <v>0</v>
      </c>
      <c r="F10" s="73">
        <f>SUM(F5:F9)</f>
        <v>1500000</v>
      </c>
      <c r="G10" s="65" t="str">
        <f>IF(F10&gt;C16,"Monto Supera Máx. FONDEF","Monto Máx. FONDEF Validado")</f>
        <v>Monto Máx. FONDEF Validado</v>
      </c>
    </row>
    <row r="11" spans="1:6" ht="11.25">
      <c r="A11" s="68" t="s">
        <v>102</v>
      </c>
      <c r="B11" s="74"/>
      <c r="C11" s="74">
        <f>+C10/F10</f>
        <v>0</v>
      </c>
      <c r="D11" s="74">
        <f>+D10/F10</f>
        <v>0</v>
      </c>
      <c r="E11" s="74">
        <f>E10/F10</f>
        <v>0</v>
      </c>
      <c r="F11" s="74"/>
    </row>
    <row r="12" spans="1:6" ht="11.25">
      <c r="A12" s="75" t="s">
        <v>101</v>
      </c>
      <c r="C12" s="76" t="str">
        <f>IF(C11&lt;B17,"No Cumple Aportes Mínimos","Cumple Aportes Mínimos")</f>
        <v>No Cumple Aportes Mínimos</v>
      </c>
      <c r="D12" s="210" t="str">
        <f>IF((D11+E11)&lt;B18,"No Cumple Aportes Mínimos","Cumple Aportes Mínimos")</f>
        <v>No Cumple Aportes Mínimos</v>
      </c>
      <c r="E12" s="211" t="str">
        <f>IF(E11&lt;D17,"No Cumple Aportes Mínimos","Cumple Aportes Mínimos")</f>
        <v>Cumple Aportes Mínimos</v>
      </c>
      <c r="F12" s="76" t="str">
        <f>IF(F10&gt;C16,"No Cumple Máx. FONDEF","Cumple Máx. FONDEF")</f>
        <v>Cumple Máx. FONDEF</v>
      </c>
    </row>
    <row r="13" spans="1:6" ht="11.25">
      <c r="A13" s="77"/>
      <c r="B13" s="78"/>
      <c r="C13" s="79"/>
      <c r="D13" s="79"/>
      <c r="E13" s="79"/>
      <c r="F13" s="78"/>
    </row>
    <row r="14" spans="1:6" ht="12" thickBot="1">
      <c r="A14" s="77"/>
      <c r="B14" s="78"/>
      <c r="C14" s="78"/>
      <c r="D14" s="78"/>
      <c r="E14" s="78"/>
      <c r="F14" s="78"/>
    </row>
    <row r="15" spans="1:6" ht="12" thickBot="1">
      <c r="A15" s="80" t="s">
        <v>103</v>
      </c>
      <c r="B15" s="81" t="s">
        <v>17</v>
      </c>
      <c r="C15" s="82" t="s">
        <v>74</v>
      </c>
      <c r="D15" s="78"/>
      <c r="E15" s="78"/>
      <c r="F15" s="78"/>
    </row>
    <row r="16" spans="1:8" ht="11.25">
      <c r="A16" s="83" t="s">
        <v>75</v>
      </c>
      <c r="B16" s="84"/>
      <c r="C16" s="85">
        <v>200000000</v>
      </c>
      <c r="D16" s="78"/>
      <c r="E16" s="78"/>
      <c r="F16" s="78"/>
      <c r="H16" s="66">
        <f>F5*0.12</f>
        <v>0</v>
      </c>
    </row>
    <row r="17" spans="1:6" ht="11.25">
      <c r="A17" s="86" t="s">
        <v>104</v>
      </c>
      <c r="B17" s="87">
        <v>0.3</v>
      </c>
      <c r="C17" s="88">
        <f>F10*$B$17</f>
        <v>450000</v>
      </c>
      <c r="D17" s="78"/>
      <c r="E17" s="78"/>
      <c r="F17" s="78"/>
    </row>
    <row r="18" spans="1:6" ht="12" thickBot="1">
      <c r="A18" s="89" t="s">
        <v>83</v>
      </c>
      <c r="B18" s="90">
        <v>0.15</v>
      </c>
      <c r="C18" s="91">
        <f>F10*$B$18</f>
        <v>225000</v>
      </c>
      <c r="D18" s="78"/>
      <c r="E18" s="78"/>
      <c r="F18" s="78"/>
    </row>
    <row r="19" spans="1:6" ht="11.25">
      <c r="A19" s="77"/>
      <c r="B19" s="78"/>
      <c r="C19" s="78"/>
      <c r="D19" s="78"/>
      <c r="E19" s="78"/>
      <c r="F19" s="78"/>
    </row>
    <row r="20" spans="1:2" ht="11.25">
      <c r="A20" s="92" t="s">
        <v>72</v>
      </c>
      <c r="B20" s="93" t="s">
        <v>166</v>
      </c>
    </row>
    <row r="21" spans="1:2" ht="11.25">
      <c r="A21" s="68" t="s">
        <v>26</v>
      </c>
      <c r="B21" s="68">
        <f>PERSONAL!O40</f>
        <v>0</v>
      </c>
    </row>
    <row r="22" spans="1:2" ht="11.25">
      <c r="A22" s="68" t="s">
        <v>25</v>
      </c>
      <c r="B22" s="68">
        <f>PERSONAL!P40</f>
        <v>0</v>
      </c>
    </row>
    <row r="23" spans="1:2" ht="11.25">
      <c r="A23" s="68" t="s">
        <v>4</v>
      </c>
      <c r="B23" s="68">
        <f>SUM(B21:B22)</f>
        <v>0</v>
      </c>
    </row>
    <row r="25" ht="11.25">
      <c r="A25" s="66" t="s">
        <v>39</v>
      </c>
    </row>
    <row r="26" ht="11.25">
      <c r="A26" s="5" t="s">
        <v>99</v>
      </c>
    </row>
    <row r="27" ht="11.25">
      <c r="A27" s="66" t="s">
        <v>100</v>
      </c>
    </row>
    <row r="29" ht="11.25">
      <c r="A29" s="5" t="s">
        <v>42</v>
      </c>
    </row>
  </sheetData>
  <sheetProtection selectLockedCells="1" selectUnlockedCells="1"/>
  <mergeCells count="7">
    <mergeCell ref="D12:E12"/>
    <mergeCell ref="D3:E3"/>
    <mergeCell ref="F3:F4"/>
    <mergeCell ref="C3:C4"/>
    <mergeCell ref="B2:B4"/>
    <mergeCell ref="A2:A4"/>
    <mergeCell ref="C2:F2"/>
  </mergeCells>
  <conditionalFormatting sqref="G10">
    <cfRule type="cellIs" priority="1" dxfId="16" operator="equal" stopIfTrue="1">
      <formula>"Monto Supera Máx. FONDEF"</formula>
    </cfRule>
    <cfRule type="cellIs" priority="12" dxfId="18" operator="equal" stopIfTrue="1">
      <formula>"Monto supera a M$ 150.000"</formula>
    </cfRule>
  </conditionalFormatting>
  <conditionalFormatting sqref="H9">
    <cfRule type="cellIs" priority="6" dxfId="16" operator="equal" stopIfTrue="1">
      <formula>"Monto Superior al 12%"</formula>
    </cfRule>
    <cfRule type="cellIs" priority="9" dxfId="18" operator="equal" stopIfTrue="1">
      <formula>"Monto superior al 12%"</formula>
    </cfRule>
    <cfRule type="cellIs" priority="10" dxfId="18" operator="equal" stopIfTrue="1">
      <formula>"Monto superior al 8%"</formula>
    </cfRule>
  </conditionalFormatting>
  <conditionalFormatting sqref="C13:E15 C17:E19 D16:E16 C12:D12">
    <cfRule type="cellIs" priority="8" dxfId="18" operator="equal" stopIfTrue="1">
      <formula>"No cumple con aportes mínimos"</formula>
    </cfRule>
  </conditionalFormatting>
  <conditionalFormatting sqref="C12">
    <cfRule type="cellIs" priority="4" dxfId="16" operator="equal" stopIfTrue="1">
      <formula>"No Cumple Aportes Mínimos"</formula>
    </cfRule>
    <cfRule type="cellIs" priority="5" dxfId="18" operator="equal" stopIfTrue="1">
      <formula>"No Cumple Aportes Mínimos"</formula>
    </cfRule>
  </conditionalFormatting>
  <conditionalFormatting sqref="D12:E12">
    <cfRule type="cellIs" priority="3" dxfId="16" operator="equal" stopIfTrue="1">
      <formula>"No Cumple Aportes Mínimos"</formula>
    </cfRule>
  </conditionalFormatting>
  <conditionalFormatting sqref="F12">
    <cfRule type="cellIs" priority="2" dxfId="16" operator="equal" stopIfTrue="1">
      <formula>"No Cumple Máx. FONDEF"</formula>
    </cfRule>
  </conditionalFormatting>
  <printOptions/>
  <pageMargins left="0.75" right="0.75" top="1" bottom="1" header="0" footer="0"/>
  <pageSetup fitToHeight="3" fitToWidth="1" horizontalDpi="600" verticalDpi="600" orientation="landscape" scale="96" r:id="rId1"/>
  <ignoredErrors>
    <ignoredError sqref="B10:E10" formula="1"/>
    <ignoredError sqref="E12" evalError="1" formula="1"/>
  </ignoredErrors>
</worksheet>
</file>

<file path=xl/worksheets/sheet8.xml><?xml version="1.0" encoding="utf-8"?>
<worksheet xmlns="http://schemas.openxmlformats.org/spreadsheetml/2006/main" xmlns:r="http://schemas.openxmlformats.org/officeDocument/2006/relationships">
  <dimension ref="A1:D53"/>
  <sheetViews>
    <sheetView zoomScalePageLayoutView="0" workbookViewId="0" topLeftCell="A1">
      <selection activeCell="A13" sqref="A13"/>
    </sheetView>
  </sheetViews>
  <sheetFormatPr defaultColWidth="11.7109375" defaultRowHeight="12.75"/>
  <cols>
    <col min="1" max="1" width="23.00390625" style="41" customWidth="1"/>
    <col min="2" max="2" width="15.7109375" style="41" bestFit="1" customWidth="1"/>
    <col min="3" max="3" width="18.7109375" style="41" bestFit="1" customWidth="1"/>
    <col min="4" max="4" width="101.421875" style="41" customWidth="1"/>
    <col min="5" max="16384" width="11.7109375" style="41" customWidth="1"/>
  </cols>
  <sheetData>
    <row r="1" ht="11.25">
      <c r="A1" s="4" t="s">
        <v>107</v>
      </c>
    </row>
    <row r="2" ht="12" thickBot="1"/>
    <row r="3" spans="1:4" ht="12" thickBot="1">
      <c r="A3" s="221" t="s">
        <v>108</v>
      </c>
      <c r="B3" s="222"/>
      <c r="C3" s="222"/>
      <c r="D3" s="223"/>
    </row>
    <row r="4" spans="1:4" ht="11.25">
      <c r="A4" s="42" t="s">
        <v>109</v>
      </c>
      <c r="B4" s="43"/>
      <c r="C4" s="43"/>
      <c r="D4" s="44"/>
    </row>
    <row r="5" spans="1:4" ht="11.25">
      <c r="A5" s="42" t="s">
        <v>110</v>
      </c>
      <c r="B5" s="64" t="s">
        <v>111</v>
      </c>
      <c r="C5" s="43"/>
      <c r="D5" s="44"/>
    </row>
    <row r="6" spans="1:4" ht="11.25">
      <c r="A6" s="42" t="s">
        <v>112</v>
      </c>
      <c r="B6" s="43"/>
      <c r="C6" s="43"/>
      <c r="D6" s="44"/>
    </row>
    <row r="7" spans="1:4" ht="12" thickBot="1">
      <c r="A7" s="45"/>
      <c r="B7" s="43"/>
      <c r="C7" s="43"/>
      <c r="D7" s="44"/>
    </row>
    <row r="8" spans="1:4" ht="23.25" thickBot="1">
      <c r="A8" s="46" t="s">
        <v>0</v>
      </c>
      <c r="B8" s="46" t="s">
        <v>113</v>
      </c>
      <c r="C8" s="46" t="s">
        <v>114</v>
      </c>
      <c r="D8" s="46" t="s">
        <v>115</v>
      </c>
    </row>
    <row r="9" spans="1:4" ht="11.25">
      <c r="A9" s="47" t="s">
        <v>84</v>
      </c>
      <c r="B9" s="48">
        <v>0</v>
      </c>
      <c r="C9" s="49">
        <v>0</v>
      </c>
      <c r="D9" s="50"/>
    </row>
    <row r="10" spans="1:4" ht="11.25">
      <c r="A10" s="51" t="s">
        <v>15</v>
      </c>
      <c r="B10" s="52">
        <v>0</v>
      </c>
      <c r="C10" s="53">
        <v>0</v>
      </c>
      <c r="D10" s="54"/>
    </row>
    <row r="11" spans="1:4" ht="11.25">
      <c r="A11" s="51" t="s">
        <v>35</v>
      </c>
      <c r="B11" s="52">
        <v>0</v>
      </c>
      <c r="C11" s="53">
        <v>0</v>
      </c>
      <c r="D11" s="54"/>
    </row>
    <row r="12" spans="1:4" ht="11.25">
      <c r="A12" s="51" t="s">
        <v>87</v>
      </c>
      <c r="B12" s="52">
        <v>0</v>
      </c>
      <c r="C12" s="53">
        <v>0</v>
      </c>
      <c r="D12" s="54"/>
    </row>
    <row r="13" spans="1:4" ht="12" thickBot="1">
      <c r="A13" s="51" t="s">
        <v>116</v>
      </c>
      <c r="B13" s="55">
        <v>0</v>
      </c>
      <c r="C13" s="56">
        <v>0</v>
      </c>
      <c r="D13" s="54"/>
    </row>
    <row r="14" spans="1:4" ht="12" thickBot="1">
      <c r="A14" s="57" t="s">
        <v>117</v>
      </c>
      <c r="B14" s="58">
        <f>SUM(B9:B13)</f>
        <v>0</v>
      </c>
      <c r="C14" s="59">
        <f>SUM(C9:C13)</f>
        <v>0</v>
      </c>
      <c r="D14" s="60" t="str">
        <f>IF(B14=C14,"PRESUPUESTO VALIDADO","CORREGIR DIFERENCIA")</f>
        <v>PRESUPUESTO VALIDADO</v>
      </c>
    </row>
    <row r="15" ht="12" thickBot="1"/>
    <row r="16" spans="1:4" ht="12" thickBot="1">
      <c r="A16" s="221" t="s">
        <v>118</v>
      </c>
      <c r="B16" s="222"/>
      <c r="C16" s="222"/>
      <c r="D16" s="223"/>
    </row>
    <row r="17" spans="1:4" ht="11.25">
      <c r="A17" s="42" t="s">
        <v>109</v>
      </c>
      <c r="B17" s="43"/>
      <c r="C17" s="43"/>
      <c r="D17" s="44"/>
    </row>
    <row r="18" spans="1:4" ht="11.25">
      <c r="A18" s="42" t="s">
        <v>110</v>
      </c>
      <c r="B18" s="64" t="s">
        <v>111</v>
      </c>
      <c r="C18" s="43"/>
      <c r="D18" s="44"/>
    </row>
    <row r="19" spans="1:4" ht="11.25">
      <c r="A19" s="42" t="s">
        <v>112</v>
      </c>
      <c r="B19" s="43"/>
      <c r="C19" s="43"/>
      <c r="D19" s="44"/>
    </row>
    <row r="20" spans="1:4" ht="12" thickBot="1">
      <c r="A20" s="45"/>
      <c r="B20" s="43"/>
      <c r="C20" s="43"/>
      <c r="D20" s="44"/>
    </row>
    <row r="21" spans="1:4" ht="23.25" thickBot="1">
      <c r="A21" s="46" t="s">
        <v>0</v>
      </c>
      <c r="B21" s="46" t="s">
        <v>113</v>
      </c>
      <c r="C21" s="46" t="s">
        <v>114</v>
      </c>
      <c r="D21" s="46" t="s">
        <v>115</v>
      </c>
    </row>
    <row r="22" spans="1:4" ht="11.25">
      <c r="A22" s="47" t="s">
        <v>84</v>
      </c>
      <c r="B22" s="48">
        <v>0</v>
      </c>
      <c r="C22" s="49">
        <v>0</v>
      </c>
      <c r="D22" s="50"/>
    </row>
    <row r="23" spans="1:4" ht="11.25">
      <c r="A23" s="51" t="s">
        <v>15</v>
      </c>
      <c r="B23" s="52">
        <v>0</v>
      </c>
      <c r="C23" s="53">
        <v>0</v>
      </c>
      <c r="D23" s="54"/>
    </row>
    <row r="24" spans="1:4" ht="11.25">
      <c r="A24" s="51" t="s">
        <v>35</v>
      </c>
      <c r="B24" s="52">
        <v>0</v>
      </c>
      <c r="C24" s="53">
        <v>0</v>
      </c>
      <c r="D24" s="54"/>
    </row>
    <row r="25" spans="1:4" ht="11.25">
      <c r="A25" s="51" t="s">
        <v>87</v>
      </c>
      <c r="B25" s="52">
        <v>0</v>
      </c>
      <c r="C25" s="53">
        <v>0</v>
      </c>
      <c r="D25" s="54"/>
    </row>
    <row r="26" spans="1:4" ht="12" thickBot="1">
      <c r="A26" s="51" t="s">
        <v>116</v>
      </c>
      <c r="B26" s="55">
        <v>0</v>
      </c>
      <c r="C26" s="56">
        <v>0</v>
      </c>
      <c r="D26" s="54"/>
    </row>
    <row r="27" spans="1:4" ht="12" thickBot="1">
      <c r="A27" s="57" t="s">
        <v>117</v>
      </c>
      <c r="B27" s="58">
        <f>SUM(B22:B26)</f>
        <v>0</v>
      </c>
      <c r="C27" s="59">
        <f>SUM(C22:C26)</f>
        <v>0</v>
      </c>
      <c r="D27" s="60" t="str">
        <f>IF(B27=C27,"PRESUPUESTO VALIDADO","CORREGIR DIFERENCIA")</f>
        <v>PRESUPUESTO VALIDADO</v>
      </c>
    </row>
    <row r="28" ht="12" thickBot="1"/>
    <row r="29" spans="1:4" ht="12" thickBot="1">
      <c r="A29" s="221" t="s">
        <v>119</v>
      </c>
      <c r="B29" s="222"/>
      <c r="C29" s="222"/>
      <c r="D29" s="223"/>
    </row>
    <row r="30" spans="1:4" ht="11.25">
      <c r="A30" s="42" t="s">
        <v>109</v>
      </c>
      <c r="B30" s="43"/>
      <c r="C30" s="43"/>
      <c r="D30" s="44"/>
    </row>
    <row r="31" spans="1:4" ht="11.25">
      <c r="A31" s="42" t="s">
        <v>110</v>
      </c>
      <c r="B31" s="64" t="s">
        <v>111</v>
      </c>
      <c r="C31" s="43"/>
      <c r="D31" s="44"/>
    </row>
    <row r="32" spans="1:4" ht="11.25">
      <c r="A32" s="42" t="s">
        <v>112</v>
      </c>
      <c r="B32" s="43"/>
      <c r="C32" s="43"/>
      <c r="D32" s="44"/>
    </row>
    <row r="33" spans="1:4" ht="12" thickBot="1">
      <c r="A33" s="45"/>
      <c r="B33" s="43"/>
      <c r="C33" s="43"/>
      <c r="D33" s="44"/>
    </row>
    <row r="34" spans="1:4" ht="23.25" thickBot="1">
      <c r="A34" s="46" t="s">
        <v>0</v>
      </c>
      <c r="B34" s="46" t="s">
        <v>113</v>
      </c>
      <c r="C34" s="46" t="s">
        <v>114</v>
      </c>
      <c r="D34" s="46" t="s">
        <v>115</v>
      </c>
    </row>
    <row r="35" spans="1:4" ht="11.25">
      <c r="A35" s="47" t="s">
        <v>84</v>
      </c>
      <c r="B35" s="48">
        <v>0</v>
      </c>
      <c r="C35" s="49">
        <v>0</v>
      </c>
      <c r="D35" s="50"/>
    </row>
    <row r="36" spans="1:4" ht="11.25">
      <c r="A36" s="51" t="s">
        <v>15</v>
      </c>
      <c r="B36" s="52">
        <v>0</v>
      </c>
      <c r="C36" s="53">
        <v>0</v>
      </c>
      <c r="D36" s="54"/>
    </row>
    <row r="37" spans="1:4" ht="11.25">
      <c r="A37" s="51" t="s">
        <v>35</v>
      </c>
      <c r="B37" s="52">
        <v>0</v>
      </c>
      <c r="C37" s="53">
        <v>0</v>
      </c>
      <c r="D37" s="54"/>
    </row>
    <row r="38" spans="1:4" ht="11.25">
      <c r="A38" s="51" t="s">
        <v>87</v>
      </c>
      <c r="B38" s="52">
        <v>0</v>
      </c>
      <c r="C38" s="53">
        <v>0</v>
      </c>
      <c r="D38" s="54"/>
    </row>
    <row r="39" spans="1:4" ht="12" thickBot="1">
      <c r="A39" s="51" t="s">
        <v>116</v>
      </c>
      <c r="B39" s="55">
        <v>0</v>
      </c>
      <c r="C39" s="56">
        <v>0</v>
      </c>
      <c r="D39" s="54"/>
    </row>
    <row r="40" spans="1:4" ht="12" thickBot="1">
      <c r="A40" s="57" t="s">
        <v>117</v>
      </c>
      <c r="B40" s="58">
        <f>SUM(B35:B39)</f>
        <v>0</v>
      </c>
      <c r="C40" s="59">
        <f>SUM(C35:C39)</f>
        <v>0</v>
      </c>
      <c r="D40" s="60" t="str">
        <f>IF(B40=C40,"PRESUPUESTO VALIDADO","CORREGIR DIFERENCIA")</f>
        <v>PRESUPUESTO VALIDADO</v>
      </c>
    </row>
    <row r="41" spans="1:4" ht="12" thickBot="1">
      <c r="A41" s="61"/>
      <c r="B41" s="62"/>
      <c r="C41" s="62"/>
      <c r="D41" s="63"/>
    </row>
    <row r="42" spans="1:4" ht="12" thickBot="1">
      <c r="A42" s="221" t="s">
        <v>120</v>
      </c>
      <c r="B42" s="222"/>
      <c r="C42" s="222"/>
      <c r="D42" s="223"/>
    </row>
    <row r="43" spans="1:4" ht="11.25">
      <c r="A43" s="42" t="s">
        <v>109</v>
      </c>
      <c r="B43" s="43"/>
      <c r="C43" s="43"/>
      <c r="D43" s="44"/>
    </row>
    <row r="44" spans="1:4" ht="11.25">
      <c r="A44" s="42" t="s">
        <v>110</v>
      </c>
      <c r="B44" s="64" t="s">
        <v>111</v>
      </c>
      <c r="C44" s="43"/>
      <c r="D44" s="44"/>
    </row>
    <row r="45" spans="1:4" ht="11.25">
      <c r="A45" s="42" t="s">
        <v>112</v>
      </c>
      <c r="B45" s="43"/>
      <c r="C45" s="43"/>
      <c r="D45" s="44"/>
    </row>
    <row r="46" spans="1:4" ht="12" thickBot="1">
      <c r="A46" s="45"/>
      <c r="B46" s="43"/>
      <c r="C46" s="43"/>
      <c r="D46" s="44"/>
    </row>
    <row r="47" spans="1:4" ht="12" thickBot="1">
      <c r="A47" s="46" t="s">
        <v>0</v>
      </c>
      <c r="B47" s="46" t="s">
        <v>113</v>
      </c>
      <c r="C47" s="46" t="s">
        <v>121</v>
      </c>
      <c r="D47" s="46" t="s">
        <v>115</v>
      </c>
    </row>
    <row r="48" spans="1:4" ht="11.25">
      <c r="A48" s="47" t="s">
        <v>84</v>
      </c>
      <c r="B48" s="48">
        <v>0</v>
      </c>
      <c r="C48" s="49">
        <v>0</v>
      </c>
      <c r="D48" s="50"/>
    </row>
    <row r="49" spans="1:4" ht="11.25">
      <c r="A49" s="51" t="s">
        <v>15</v>
      </c>
      <c r="B49" s="52">
        <v>0</v>
      </c>
      <c r="C49" s="53">
        <v>0</v>
      </c>
      <c r="D49" s="54"/>
    </row>
    <row r="50" spans="1:4" ht="11.25">
      <c r="A50" s="51" t="s">
        <v>35</v>
      </c>
      <c r="B50" s="52">
        <v>0</v>
      </c>
      <c r="C50" s="53">
        <v>0</v>
      </c>
      <c r="D50" s="54"/>
    </row>
    <row r="51" spans="1:4" ht="11.25">
      <c r="A51" s="51" t="s">
        <v>87</v>
      </c>
      <c r="B51" s="52">
        <v>0</v>
      </c>
      <c r="C51" s="53">
        <v>0</v>
      </c>
      <c r="D51" s="54"/>
    </row>
    <row r="52" spans="1:4" ht="12" thickBot="1">
      <c r="A52" s="51" t="s">
        <v>116</v>
      </c>
      <c r="B52" s="55">
        <v>0</v>
      </c>
      <c r="C52" s="56">
        <v>0</v>
      </c>
      <c r="D52" s="54"/>
    </row>
    <row r="53" spans="1:4" ht="12" thickBot="1">
      <c r="A53" s="57" t="s">
        <v>117</v>
      </c>
      <c r="B53" s="58">
        <f>SUM(B48:B52)</f>
        <v>0</v>
      </c>
      <c r="C53" s="59">
        <f>SUM(C48:C52)</f>
        <v>0</v>
      </c>
      <c r="D53" s="60" t="str">
        <f>IF(B53=C53,"PRESUPUESTO VALIDADO","CORREGIR DIFERENCIA")</f>
        <v>PRESUPUESTO VALIDADO</v>
      </c>
    </row>
  </sheetData>
  <sheetProtection/>
  <mergeCells count="4">
    <mergeCell ref="A3:D3"/>
    <mergeCell ref="A16:D16"/>
    <mergeCell ref="A29:D29"/>
    <mergeCell ref="A42:D42"/>
  </mergeCells>
  <conditionalFormatting sqref="D14">
    <cfRule type="cellIs" priority="7" dxfId="1" operator="equal" stopIfTrue="1">
      <formula>"CORREGIR DIFERENCIA"</formula>
    </cfRule>
    <cfRule type="cellIs" priority="8" dxfId="0" operator="equal" stopIfTrue="1">
      <formula>"PRESUPUESTO VALIDADO"</formula>
    </cfRule>
  </conditionalFormatting>
  <conditionalFormatting sqref="D27">
    <cfRule type="cellIs" priority="5" dxfId="1" operator="equal" stopIfTrue="1">
      <formula>"CORREGIR DIFERENCIA"</formula>
    </cfRule>
    <cfRule type="cellIs" priority="6" dxfId="0" operator="equal" stopIfTrue="1">
      <formula>"PRESUPUESTO VALIDADO"</formula>
    </cfRule>
  </conditionalFormatting>
  <conditionalFormatting sqref="D40:D41">
    <cfRule type="cellIs" priority="3" dxfId="1" operator="equal" stopIfTrue="1">
      <formula>"CORREGIR DIFERENCIA"</formula>
    </cfRule>
    <cfRule type="cellIs" priority="4" dxfId="0" operator="equal" stopIfTrue="1">
      <formula>"PRESUPUESTO VALIDADO"</formula>
    </cfRule>
  </conditionalFormatting>
  <conditionalFormatting sqref="D53">
    <cfRule type="cellIs" priority="1" dxfId="1" operator="equal" stopIfTrue="1">
      <formula>"CORREGIR DIFERENCIA"</formula>
    </cfRule>
    <cfRule type="cellIs" priority="2" dxfId="0" operator="equal" stopIfTrue="1">
      <formula>"PRESUPUESTO VALIDADO"</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53"/>
  <sheetViews>
    <sheetView zoomScalePageLayoutView="0" workbookViewId="0" topLeftCell="A1">
      <selection activeCell="C46" sqref="C46"/>
    </sheetView>
  </sheetViews>
  <sheetFormatPr defaultColWidth="11.7109375" defaultRowHeight="12.75"/>
  <cols>
    <col min="1" max="1" width="23.57421875" style="41" customWidth="1"/>
    <col min="2" max="2" width="15.7109375" style="41" bestFit="1" customWidth="1"/>
    <col min="3" max="3" width="18.7109375" style="41" bestFit="1" customWidth="1"/>
    <col min="4" max="4" width="101.421875" style="41" customWidth="1"/>
    <col min="5" max="16384" width="11.7109375" style="41" customWidth="1"/>
  </cols>
  <sheetData>
    <row r="1" ht="11.25">
      <c r="A1" s="4" t="s">
        <v>122</v>
      </c>
    </row>
    <row r="2" ht="12" thickBot="1"/>
    <row r="3" spans="1:4" ht="12" thickBot="1">
      <c r="A3" s="221" t="s">
        <v>108</v>
      </c>
      <c r="B3" s="222"/>
      <c r="C3" s="222"/>
      <c r="D3" s="223"/>
    </row>
    <row r="4" spans="1:4" ht="11.25">
      <c r="A4" s="42" t="s">
        <v>109</v>
      </c>
      <c r="B4" s="43"/>
      <c r="C4" s="43"/>
      <c r="D4" s="44"/>
    </row>
    <row r="5" spans="1:4" ht="11.25">
      <c r="A5" s="42" t="s">
        <v>110</v>
      </c>
      <c r="B5" s="43"/>
      <c r="C5" s="43"/>
      <c r="D5" s="44"/>
    </row>
    <row r="6" spans="1:4" ht="11.25">
      <c r="A6" s="42" t="s">
        <v>112</v>
      </c>
      <c r="B6" s="43"/>
      <c r="C6" s="43"/>
      <c r="D6" s="44"/>
    </row>
    <row r="7" spans="1:4" ht="12" thickBot="1">
      <c r="A7" s="45"/>
      <c r="B7" s="43"/>
      <c r="C7" s="43"/>
      <c r="D7" s="44"/>
    </row>
    <row r="8" spans="1:4" ht="23.25" thickBot="1">
      <c r="A8" s="46" t="s">
        <v>0</v>
      </c>
      <c r="B8" s="46" t="s">
        <v>113</v>
      </c>
      <c r="C8" s="46" t="s">
        <v>114</v>
      </c>
      <c r="D8" s="46" t="s">
        <v>115</v>
      </c>
    </row>
    <row r="9" spans="1:4" ht="11.25">
      <c r="A9" s="47" t="s">
        <v>84</v>
      </c>
      <c r="B9" s="48">
        <v>0</v>
      </c>
      <c r="C9" s="49">
        <v>0</v>
      </c>
      <c r="D9" s="50"/>
    </row>
    <row r="10" spans="1:4" ht="11.25">
      <c r="A10" s="51" t="s">
        <v>15</v>
      </c>
      <c r="B10" s="52">
        <v>0</v>
      </c>
      <c r="C10" s="53">
        <v>0</v>
      </c>
      <c r="D10" s="54"/>
    </row>
    <row r="11" spans="1:4" ht="11.25">
      <c r="A11" s="51" t="s">
        <v>35</v>
      </c>
      <c r="B11" s="52">
        <v>0</v>
      </c>
      <c r="C11" s="53">
        <v>0</v>
      </c>
      <c r="D11" s="54"/>
    </row>
    <row r="12" spans="1:4" ht="11.25">
      <c r="A12" s="51" t="s">
        <v>87</v>
      </c>
      <c r="B12" s="52">
        <v>0</v>
      </c>
      <c r="C12" s="53">
        <v>0</v>
      </c>
      <c r="D12" s="54"/>
    </row>
    <row r="13" spans="1:4" ht="12" thickBot="1">
      <c r="A13" s="51" t="s">
        <v>116</v>
      </c>
      <c r="B13" s="55">
        <v>0</v>
      </c>
      <c r="C13" s="56">
        <v>0</v>
      </c>
      <c r="D13" s="54"/>
    </row>
    <row r="14" spans="1:4" ht="12" thickBot="1">
      <c r="A14" s="57" t="s">
        <v>117</v>
      </c>
      <c r="B14" s="58">
        <f>SUM(B9:B13)</f>
        <v>0</v>
      </c>
      <c r="C14" s="59">
        <f>SUM(C9:C13)</f>
        <v>0</v>
      </c>
      <c r="D14" s="60" t="str">
        <f>IF(B14=C14,"PRESUPUESTO VALIDADO","CORREGIR DIFERENCIA")</f>
        <v>PRESUPUESTO VALIDADO</v>
      </c>
    </row>
    <row r="15" ht="12" thickBot="1"/>
    <row r="16" spans="1:4" ht="12" thickBot="1">
      <c r="A16" s="221" t="s">
        <v>118</v>
      </c>
      <c r="B16" s="222"/>
      <c r="C16" s="222"/>
      <c r="D16" s="223"/>
    </row>
    <row r="17" spans="1:4" ht="11.25">
      <c r="A17" s="42" t="s">
        <v>109</v>
      </c>
      <c r="B17" s="43"/>
      <c r="C17" s="43"/>
      <c r="D17" s="44"/>
    </row>
    <row r="18" spans="1:4" ht="11.25">
      <c r="A18" s="42" t="s">
        <v>110</v>
      </c>
      <c r="B18" s="43"/>
      <c r="C18" s="43"/>
      <c r="D18" s="44"/>
    </row>
    <row r="19" spans="1:4" ht="11.25">
      <c r="A19" s="42" t="s">
        <v>112</v>
      </c>
      <c r="B19" s="43"/>
      <c r="C19" s="43"/>
      <c r="D19" s="44"/>
    </row>
    <row r="20" spans="1:4" ht="12" thickBot="1">
      <c r="A20" s="45"/>
      <c r="B20" s="43"/>
      <c r="C20" s="43"/>
      <c r="D20" s="44"/>
    </row>
    <row r="21" spans="1:4" ht="23.25" thickBot="1">
      <c r="A21" s="46" t="s">
        <v>0</v>
      </c>
      <c r="B21" s="46" t="s">
        <v>113</v>
      </c>
      <c r="C21" s="46" t="s">
        <v>114</v>
      </c>
      <c r="D21" s="46" t="s">
        <v>115</v>
      </c>
    </row>
    <row r="22" spans="1:4" ht="11.25">
      <c r="A22" s="47" t="s">
        <v>84</v>
      </c>
      <c r="B22" s="48">
        <v>0</v>
      </c>
      <c r="C22" s="49">
        <v>0</v>
      </c>
      <c r="D22" s="50"/>
    </row>
    <row r="23" spans="1:4" ht="11.25">
      <c r="A23" s="51" t="s">
        <v>15</v>
      </c>
      <c r="B23" s="52">
        <v>0</v>
      </c>
      <c r="C23" s="53">
        <v>0</v>
      </c>
      <c r="D23" s="54"/>
    </row>
    <row r="24" spans="1:4" ht="11.25">
      <c r="A24" s="51" t="s">
        <v>35</v>
      </c>
      <c r="B24" s="52">
        <v>0</v>
      </c>
      <c r="C24" s="53">
        <v>0</v>
      </c>
      <c r="D24" s="54"/>
    </row>
    <row r="25" spans="1:4" ht="11.25">
      <c r="A25" s="51" t="s">
        <v>87</v>
      </c>
      <c r="B25" s="52">
        <v>0</v>
      </c>
      <c r="C25" s="53">
        <v>0</v>
      </c>
      <c r="D25" s="54"/>
    </row>
    <row r="26" spans="1:4" ht="12" thickBot="1">
      <c r="A26" s="51" t="s">
        <v>116</v>
      </c>
      <c r="B26" s="55">
        <v>0</v>
      </c>
      <c r="C26" s="56">
        <v>0</v>
      </c>
      <c r="D26" s="54"/>
    </row>
    <row r="27" spans="1:4" ht="12" thickBot="1">
      <c r="A27" s="57" t="s">
        <v>117</v>
      </c>
      <c r="B27" s="58">
        <f>SUM(B22:B26)</f>
        <v>0</v>
      </c>
      <c r="C27" s="59">
        <f>SUM(C22:C26)</f>
        <v>0</v>
      </c>
      <c r="D27" s="60" t="str">
        <f>IF(B27=C27,"PRESUPUESTO VALIDADO","CORREGIR DIFERENCIA")</f>
        <v>PRESUPUESTO VALIDADO</v>
      </c>
    </row>
    <row r="28" ht="12" thickBot="1"/>
    <row r="29" spans="1:4" ht="12" thickBot="1">
      <c r="A29" s="221" t="s">
        <v>119</v>
      </c>
      <c r="B29" s="222"/>
      <c r="C29" s="222"/>
      <c r="D29" s="223"/>
    </row>
    <row r="30" spans="1:4" ht="11.25">
      <c r="A30" s="42" t="s">
        <v>109</v>
      </c>
      <c r="B30" s="43"/>
      <c r="C30" s="43"/>
      <c r="D30" s="44"/>
    </row>
    <row r="31" spans="1:4" ht="11.25">
      <c r="A31" s="42" t="s">
        <v>110</v>
      </c>
      <c r="B31" s="43"/>
      <c r="C31" s="43"/>
      <c r="D31" s="44"/>
    </row>
    <row r="32" spans="1:4" ht="11.25">
      <c r="A32" s="42" t="s">
        <v>112</v>
      </c>
      <c r="B32" s="43"/>
      <c r="C32" s="43"/>
      <c r="D32" s="44"/>
    </row>
    <row r="33" spans="1:4" ht="12" thickBot="1">
      <c r="A33" s="45"/>
      <c r="B33" s="43"/>
      <c r="C33" s="43"/>
      <c r="D33" s="44"/>
    </row>
    <row r="34" spans="1:4" ht="23.25" thickBot="1">
      <c r="A34" s="46" t="s">
        <v>0</v>
      </c>
      <c r="B34" s="46" t="s">
        <v>113</v>
      </c>
      <c r="C34" s="46" t="s">
        <v>114</v>
      </c>
      <c r="D34" s="46" t="s">
        <v>115</v>
      </c>
    </row>
    <row r="35" spans="1:4" ht="11.25">
      <c r="A35" s="47" t="s">
        <v>84</v>
      </c>
      <c r="B35" s="48">
        <v>0</v>
      </c>
      <c r="C35" s="49">
        <v>0</v>
      </c>
      <c r="D35" s="50"/>
    </row>
    <row r="36" spans="1:4" ht="11.25">
      <c r="A36" s="51" t="s">
        <v>15</v>
      </c>
      <c r="B36" s="52">
        <v>0</v>
      </c>
      <c r="C36" s="53">
        <v>0</v>
      </c>
      <c r="D36" s="54"/>
    </row>
    <row r="37" spans="1:4" ht="11.25">
      <c r="A37" s="51" t="s">
        <v>35</v>
      </c>
      <c r="B37" s="52">
        <v>0</v>
      </c>
      <c r="C37" s="53">
        <v>0</v>
      </c>
      <c r="D37" s="54"/>
    </row>
    <row r="38" spans="1:4" ht="11.25">
      <c r="A38" s="51" t="s">
        <v>87</v>
      </c>
      <c r="B38" s="52">
        <v>0</v>
      </c>
      <c r="C38" s="53">
        <v>0</v>
      </c>
      <c r="D38" s="54"/>
    </row>
    <row r="39" spans="1:4" ht="12" thickBot="1">
      <c r="A39" s="51" t="s">
        <v>116</v>
      </c>
      <c r="B39" s="55">
        <v>0</v>
      </c>
      <c r="C39" s="56">
        <v>0</v>
      </c>
      <c r="D39" s="54"/>
    </row>
    <row r="40" spans="1:4" ht="12" thickBot="1">
      <c r="A40" s="57" t="s">
        <v>117</v>
      </c>
      <c r="B40" s="58">
        <f>SUM(B35:B39)</f>
        <v>0</v>
      </c>
      <c r="C40" s="59">
        <f>SUM(C35:C39)</f>
        <v>0</v>
      </c>
      <c r="D40" s="60" t="str">
        <f>IF(B40=C40,"PRESUPUESTO VALIDADO","CORREGIR DIFERENCIA")</f>
        <v>PRESUPUESTO VALIDADO</v>
      </c>
    </row>
    <row r="41" spans="1:4" ht="12" thickBot="1">
      <c r="A41" s="61"/>
      <c r="B41" s="62"/>
      <c r="C41" s="62"/>
      <c r="D41" s="63"/>
    </row>
    <row r="42" spans="1:4" ht="12" thickBot="1">
      <c r="A42" s="221" t="s">
        <v>120</v>
      </c>
      <c r="B42" s="222"/>
      <c r="C42" s="222"/>
      <c r="D42" s="223"/>
    </row>
    <row r="43" spans="1:4" ht="11.25">
      <c r="A43" s="42" t="s">
        <v>109</v>
      </c>
      <c r="B43" s="43"/>
      <c r="C43" s="43"/>
      <c r="D43" s="44"/>
    </row>
    <row r="44" spans="1:4" ht="11.25">
      <c r="A44" s="42" t="s">
        <v>110</v>
      </c>
      <c r="B44" s="43"/>
      <c r="C44" s="43"/>
      <c r="D44" s="44"/>
    </row>
    <row r="45" spans="1:4" ht="11.25">
      <c r="A45" s="42" t="s">
        <v>112</v>
      </c>
      <c r="B45" s="43"/>
      <c r="C45" s="43"/>
      <c r="D45" s="44"/>
    </row>
    <row r="46" spans="1:4" ht="12" thickBot="1">
      <c r="A46" s="45"/>
      <c r="B46" s="43"/>
      <c r="C46" s="43"/>
      <c r="D46" s="44"/>
    </row>
    <row r="47" spans="1:4" ht="12" thickBot="1">
      <c r="A47" s="46" t="s">
        <v>0</v>
      </c>
      <c r="B47" s="46" t="s">
        <v>113</v>
      </c>
      <c r="C47" s="46" t="s">
        <v>121</v>
      </c>
      <c r="D47" s="46" t="s">
        <v>115</v>
      </c>
    </row>
    <row r="48" spans="1:4" ht="11.25">
      <c r="A48" s="47" t="s">
        <v>84</v>
      </c>
      <c r="B48" s="48">
        <v>0</v>
      </c>
      <c r="C48" s="49">
        <v>0</v>
      </c>
      <c r="D48" s="50"/>
    </row>
    <row r="49" spans="1:4" ht="11.25">
      <c r="A49" s="51" t="s">
        <v>15</v>
      </c>
      <c r="B49" s="52">
        <v>0</v>
      </c>
      <c r="C49" s="53">
        <v>0</v>
      </c>
      <c r="D49" s="54"/>
    </row>
    <row r="50" spans="1:4" ht="11.25">
      <c r="A50" s="51" t="s">
        <v>35</v>
      </c>
      <c r="B50" s="52">
        <v>0</v>
      </c>
      <c r="C50" s="53">
        <v>0</v>
      </c>
      <c r="D50" s="54"/>
    </row>
    <row r="51" spans="1:4" ht="11.25">
      <c r="A51" s="51" t="s">
        <v>87</v>
      </c>
      <c r="B51" s="52">
        <v>0</v>
      </c>
      <c r="C51" s="53">
        <v>0</v>
      </c>
      <c r="D51" s="54"/>
    </row>
    <row r="52" spans="1:4" ht="12" thickBot="1">
      <c r="A52" s="51" t="s">
        <v>116</v>
      </c>
      <c r="B52" s="55">
        <v>0</v>
      </c>
      <c r="C52" s="56">
        <v>0</v>
      </c>
      <c r="D52" s="54"/>
    </row>
    <row r="53" spans="1:4" ht="12" thickBot="1">
      <c r="A53" s="57" t="s">
        <v>117</v>
      </c>
      <c r="B53" s="58">
        <f>SUM(B48:B52)</f>
        <v>0</v>
      </c>
      <c r="C53" s="59">
        <f>SUM(C48:C52)</f>
        <v>0</v>
      </c>
      <c r="D53" s="60" t="str">
        <f>IF(B53=C53,"PRESUPUESTO VALIDADO","CORREGIR DIFERENCIA")</f>
        <v>PRESUPUESTO VALIDADO</v>
      </c>
    </row>
  </sheetData>
  <sheetProtection/>
  <mergeCells count="4">
    <mergeCell ref="A3:D3"/>
    <mergeCell ref="A16:D16"/>
    <mergeCell ref="A29:D29"/>
    <mergeCell ref="A42:D42"/>
  </mergeCells>
  <conditionalFormatting sqref="D14">
    <cfRule type="cellIs" priority="7" dxfId="1" operator="equal" stopIfTrue="1">
      <formula>"CORREGIR DIFERENCIA"</formula>
    </cfRule>
    <cfRule type="cellIs" priority="8" dxfId="0" operator="equal" stopIfTrue="1">
      <formula>"PRESUPUESTO VALIDADO"</formula>
    </cfRule>
  </conditionalFormatting>
  <conditionalFormatting sqref="D27">
    <cfRule type="cellIs" priority="5" dxfId="1" operator="equal" stopIfTrue="1">
      <formula>"CORREGIR DIFERENCIA"</formula>
    </cfRule>
    <cfRule type="cellIs" priority="6" dxfId="0" operator="equal" stopIfTrue="1">
      <formula>"PRESUPUESTO VALIDADO"</formula>
    </cfRule>
  </conditionalFormatting>
  <conditionalFormatting sqref="D40:D41">
    <cfRule type="cellIs" priority="3" dxfId="1" operator="equal" stopIfTrue="1">
      <formula>"CORREGIR DIFERENCIA"</formula>
    </cfRule>
    <cfRule type="cellIs" priority="4" dxfId="0" operator="equal" stopIfTrue="1">
      <formula>"PRESUPUESTO VALIDADO"</formula>
    </cfRule>
  </conditionalFormatting>
  <conditionalFormatting sqref="D53">
    <cfRule type="cellIs" priority="1" dxfId="1" operator="equal" stopIfTrue="1">
      <formula>"CORREGIR DIFERENCIA"</formula>
    </cfRule>
    <cfRule type="cellIs" priority="2" dxfId="0" operator="equal" stopIfTrue="1">
      <formula>"PRESUPUESTO VALIDADO"</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Juan Paulo Vega H.</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Felipe Sepulveda Moreno</cp:lastModifiedBy>
  <cp:lastPrinted>2016-04-28T14:54:14Z</cp:lastPrinted>
  <dcterms:created xsi:type="dcterms:W3CDTF">1999-03-29T20:02:48Z</dcterms:created>
  <dcterms:modified xsi:type="dcterms:W3CDTF">2021-01-08T16:35:26Z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